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tables/table7.xml" ContentType="application/vnd.openxmlformats-officedocument.spreadsheetml.table+xml"/>
  <Override PartName="/xl/comments7.xml" ContentType="application/vnd.openxmlformats-officedocument.spreadsheetml.comments+xml"/>
  <Override PartName="/xl/drawings/drawing9.xml" ContentType="application/vnd.openxmlformats-officedocument.drawing+xml"/>
  <Override PartName="/xl/tables/table8.xml" ContentType="application/vnd.openxmlformats-officedocument.spreadsheetml.table+xml"/>
  <Override PartName="/xl/comments8.xml" ContentType="application/vnd.openxmlformats-officedocument.spreadsheetml.comments+xml"/>
  <Override PartName="/xl/drawings/drawing10.xml" ContentType="application/vnd.openxmlformats-officedocument.drawing+xml"/>
  <Override PartName="/xl/tables/table9.xml" ContentType="application/vnd.openxmlformats-officedocument.spreadsheetml.table+xml"/>
  <Override PartName="/xl/comments9.xml" ContentType="application/vnd.openxmlformats-officedocument.spreadsheetml.comments+xml"/>
  <Override PartName="/xl/drawings/drawing11.xml" ContentType="application/vnd.openxmlformats-officedocument.drawing+xml"/>
  <Override PartName="/xl/tables/table10.xml" ContentType="application/vnd.openxmlformats-officedocument.spreadsheetml.table+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sergio\NORMAS DE DIFUSION FINANCIERA BC\EDUCACION\INEA\2015\2DO TRIM\EXCEL\"/>
    </mc:Choice>
  </mc:AlternateContent>
  <bookViews>
    <workbookView xWindow="0" yWindow="0" windowWidth="24000" windowHeight="9735" tabRatio="891" activeTab="1"/>
  </bookViews>
  <sheets>
    <sheet name="Caratula Resumen" sheetId="102" r:id="rId1"/>
    <sheet name="II D) 4" sheetId="10" r:id="rId2"/>
    <sheet name="II D) 4 A" sheetId="12" r:id="rId3"/>
    <sheet name="II D) 6" sheetId="13" r:id="rId4"/>
    <sheet name="II D) 7 1" sheetId="48" r:id="rId5"/>
    <sheet name="II D) 7 2 " sheetId="51" r:id="rId6"/>
    <sheet name="II D) 7 3" sheetId="84" r:id="rId7"/>
    <sheet name="E)" sheetId="18" r:id="rId8"/>
    <sheet name="F) 1" sheetId="21" r:id="rId9"/>
    <sheet name="F) 2" sheetId="23" r:id="rId10"/>
    <sheet name="G)" sheetId="20" r:id="rId11"/>
    <sheet name="Listas" sheetId="101" state="hidden" r:id="rId12"/>
    <sheet name="Hoja1" sheetId="103" r:id="rId13"/>
  </sheets>
  <externalReferences>
    <externalReference r:id="rId14"/>
    <externalReference r:id="rId15"/>
  </externalReferences>
  <definedNames>
    <definedName name="_xlnm.Print_Area" localSheetId="0">'Caratula Resumen'!$A$1:$T$77</definedName>
    <definedName name="_xlnm.Print_Titles" localSheetId="7">'E)'!$1:$16</definedName>
    <definedName name="_xlnm.Print_Titles" localSheetId="8">'F) 1'!$1:$15</definedName>
    <definedName name="_xlnm.Print_Titles" localSheetId="9">'F) 2'!$1:$16</definedName>
    <definedName name="_xlnm.Print_Titles" localSheetId="10">'G)'!$1:$16</definedName>
    <definedName name="_xlnm.Print_Titles" localSheetId="1">'II D) 4'!$1:$16</definedName>
    <definedName name="_xlnm.Print_Titles" localSheetId="2">'II D) 4 A'!$1:$15</definedName>
    <definedName name="_xlnm.Print_Titles" localSheetId="3">'II D) 6'!$1:$16</definedName>
    <definedName name="_xlnm.Print_Titles" localSheetId="4">'II D) 7 1'!$1:$15</definedName>
    <definedName name="_xlnm.Print_Titles" localSheetId="5">'II D) 7 2 '!$1:$17</definedName>
    <definedName name="_xlnm.Print_Titles" localSheetId="6">'II D) 7 3'!$1:$14</definedName>
  </definedNames>
  <calcPr calcId="152511"/>
</workbook>
</file>

<file path=xl/calcChain.xml><?xml version="1.0" encoding="utf-8"?>
<calcChain xmlns="http://schemas.openxmlformats.org/spreadsheetml/2006/main">
  <c r="M28" i="13" l="1"/>
  <c r="M26" i="13" l="1"/>
  <c r="M25" i="13" l="1"/>
  <c r="M24" i="13" l="1"/>
  <c r="M23" i="13" l="1"/>
  <c r="M22" i="13"/>
  <c r="M21" i="13"/>
  <c r="M20" i="13"/>
  <c r="M19" i="13"/>
  <c r="M18" i="13"/>
  <c r="P24" i="12" l="1"/>
  <c r="P17" i="12"/>
  <c r="P18" i="12"/>
  <c r="S33" i="48" l="1"/>
  <c r="L31" i="13" l="1"/>
  <c r="O33" i="48" l="1"/>
  <c r="L43" i="102" l="1"/>
  <c r="N40" i="102"/>
  <c r="L40" i="102"/>
  <c r="R39" i="102"/>
  <c r="N39" i="102"/>
  <c r="L39" i="102"/>
  <c r="N36" i="102" l="1"/>
  <c r="R35" i="102"/>
  <c r="N35" i="102"/>
  <c r="L35" i="102"/>
  <c r="P39" i="102" l="1"/>
  <c r="P35" i="102" l="1"/>
  <c r="P36" i="102"/>
  <c r="B10" i="12" l="1"/>
  <c r="B10" i="10"/>
  <c r="R9" i="48"/>
  <c r="Q11" i="51"/>
  <c r="J9" i="84"/>
  <c r="B11" i="20"/>
  <c r="B11" i="23"/>
  <c r="B10" i="21"/>
  <c r="B10" i="18"/>
  <c r="B10" i="84"/>
  <c r="B12" i="51"/>
  <c r="B10" i="48"/>
  <c r="B11" i="13"/>
</calcChain>
</file>

<file path=xl/comments1.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1"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G13" authorId="1"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comments10.xml><?xml version="1.0" encoding="utf-8"?>
<comments xmlns="http://schemas.openxmlformats.org/spreadsheetml/2006/main">
  <authors>
    <author xml:space="preserve">SEP - Artículo 73 LGCG </author>
    <author>SEP</author>
    <author>SEP - Artículo 73 LGCG</author>
  </authors>
  <commentList>
    <comment ref="B14"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N14"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Nombre del Centro de Trabajo.</t>
        </r>
      </text>
    </comment>
    <comment ref="R14" authorId="2" shapeId="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S14" authorId="2" shapeId="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T14" authorId="2" shapeId="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G15"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5"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5"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5"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5"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5"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5" authorId="2" shapeId="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Q15" authorId="2" shapeId="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comments2.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1" shapeId="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Q13" authorId="1" shapeId="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R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G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1" shapeId="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comments3.xml><?xml version="1.0" encoding="utf-8"?>
<comments xmlns="http://schemas.openxmlformats.org/spreadsheetml/2006/main">
  <authors>
    <author xml:space="preserve">SEP - Artículo 73 LGCG </author>
    <author>SEP</author>
    <author>SEP - Artículo 73 LGCG</author>
  </authors>
  <commentList>
    <comment ref="B14"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C14" authorId="1"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G14" authorId="1"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2"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M14" authorId="2"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H15" authorId="1"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I15" authorId="1"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J15" authorId="1"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K15" authorId="1"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comments4.xml><?xml version="1.0" encoding="utf-8"?>
<comments xmlns="http://schemas.openxmlformats.org/spreadsheetml/2006/main">
  <authors>
    <author xml:space="preserve">SEP - Artículo 73 LGCG </author>
    <author>SEP</author>
  </authors>
  <commentList>
    <comment ref="R9" authorId="0" shapeId="0">
      <text>
        <r>
          <rPr>
            <b/>
            <sz val="9"/>
            <color indexed="81"/>
            <rFont val="Tahoma"/>
            <family val="2"/>
          </rPr>
          <t xml:space="preserve">SEP - Artículo 73 LGCG :
</t>
        </r>
        <r>
          <rPr>
            <sz val="9"/>
            <color indexed="81"/>
            <rFont val="Tahoma"/>
            <family val="2"/>
          </rPr>
          <t xml:space="preserve">
Capturar el Nombre del Estado
Ejemplo: </t>
        </r>
        <r>
          <rPr>
            <b/>
            <sz val="9"/>
            <color indexed="81"/>
            <rFont val="Tahoma"/>
            <family val="2"/>
          </rPr>
          <t>HIDALGO</t>
        </r>
      </text>
    </comment>
    <comment ref="B13" authorId="1" shapeId="0">
      <text>
        <r>
          <rPr>
            <b/>
            <sz val="9"/>
            <color indexed="81"/>
            <rFont val="Tahoma"/>
            <family val="2"/>
          </rPr>
          <t xml:space="preserve">SEP - Artículo 73 LGCG :
</t>
        </r>
        <r>
          <rPr>
            <sz val="9"/>
            <color indexed="81"/>
            <rFont val="Tahoma"/>
            <family val="2"/>
          </rPr>
          <t xml:space="preserve">
Estos campos deben de ser consistentes con el catálogo</t>
        </r>
        <r>
          <rPr>
            <b/>
            <sz val="9"/>
            <color indexed="81"/>
            <rFont val="Tahoma"/>
            <family val="2"/>
          </rPr>
          <t xml:space="preserve"> TNS </t>
        </r>
        <r>
          <rPr>
            <sz val="9"/>
            <color indexed="81"/>
            <rFont val="Tahoma"/>
            <family val="2"/>
          </rPr>
          <t xml:space="preserve">(Catálogo de tipo, nivel y subnivel educativo)
</t>
        </r>
        <r>
          <rPr>
            <b/>
            <sz val="9"/>
            <color indexed="81"/>
            <rFont val="Tahoma"/>
            <family val="2"/>
          </rPr>
          <t>NOTA: Estos campos deben siempre ser llenados  únicamente  a los planteles educativos, los centros de trabajo con clasificador A, B, C, F, H, I, M, T Y Z, se les asigna un valor cero en dichos campos</t>
        </r>
      </text>
    </comment>
    <comment ref="C13" authorId="1" shapeId="0">
      <text>
        <r>
          <rPr>
            <b/>
            <sz val="9"/>
            <color indexed="81"/>
            <rFont val="Tahoma"/>
            <family val="2"/>
          </rPr>
          <t xml:space="preserve">SEP - Artículo 73 LGCG :
</t>
        </r>
        <r>
          <rPr>
            <sz val="9"/>
            <color indexed="81"/>
            <rFont val="Tahoma"/>
            <family val="2"/>
          </rPr>
          <t xml:space="preserve">
Estos campos deben de ser consistentes con el catálogo </t>
        </r>
        <r>
          <rPr>
            <b/>
            <sz val="9"/>
            <color indexed="81"/>
            <rFont val="Tahoma"/>
            <family val="2"/>
          </rPr>
          <t>TNS</t>
        </r>
        <r>
          <rPr>
            <sz val="9"/>
            <color indexed="81"/>
            <rFont val="Tahoma"/>
            <family val="2"/>
          </rPr>
          <t xml:space="preserve"> (Tipo Nivel y Subnivel)
NOTA: </t>
        </r>
        <r>
          <rPr>
            <b/>
            <sz val="9"/>
            <color indexed="81"/>
            <rFont val="Tahoma"/>
            <family val="2"/>
          </rPr>
          <t>Estos campos deben siempre ser llenados  únicamente  a los planteles educativos, los centros de trabajo con clasificador A, B, C, F, H, I, M, T Y Z, se les asigna un valor cero en dichos campos</t>
        </r>
      </text>
    </comment>
    <comment ref="D13" authorId="1" shapeId="0">
      <text>
        <r>
          <rPr>
            <b/>
            <sz val="9"/>
            <color indexed="81"/>
            <rFont val="Tahoma"/>
            <family val="2"/>
          </rPr>
          <t>SEP - Artículo 73 LGCG :
E</t>
        </r>
        <r>
          <rPr>
            <sz val="9"/>
            <color indexed="81"/>
            <rFont val="Tahoma"/>
            <family val="2"/>
          </rPr>
          <t xml:space="preserve">stos campos deben de ser consistentes con el catálogo </t>
        </r>
        <r>
          <rPr>
            <b/>
            <sz val="9"/>
            <color indexed="81"/>
            <rFont val="Tahoma"/>
            <family val="2"/>
          </rPr>
          <t xml:space="preserve">TNS </t>
        </r>
        <r>
          <rPr>
            <sz val="9"/>
            <color indexed="81"/>
            <rFont val="Tahoma"/>
            <family val="2"/>
          </rPr>
          <t>(Tipo Nivel y Subnivel)</t>
        </r>
        <r>
          <rPr>
            <b/>
            <sz val="9"/>
            <color indexed="81"/>
            <rFont val="Tahoma"/>
            <family val="2"/>
          </rPr>
          <t xml:space="preserve">
NOTA: Estos campos deben siempre ser llenados  únicamente  a los planteles educativos, los centros de trabajo con clasificador A, B, C, F, H, I, M, T Y Z, se les asigna un valor cero en dichos campos</t>
        </r>
      </text>
    </comment>
    <comment ref="G13" authorId="1" shapeId="0">
      <text>
        <r>
          <rPr>
            <b/>
            <sz val="9"/>
            <color indexed="81"/>
            <rFont val="Tahoma"/>
            <family val="2"/>
          </rPr>
          <t xml:space="preserve">SEP - Artículo 73 LGCG :
</t>
        </r>
        <r>
          <rPr>
            <sz val="9"/>
            <color indexed="81"/>
            <rFont val="Tahoma"/>
            <family val="2"/>
          </rPr>
          <t xml:space="preserve">
Partida presupuestal autorizada.
</t>
        </r>
        <r>
          <rPr>
            <b/>
            <sz val="9"/>
            <color indexed="81"/>
            <rFont val="Tahoma"/>
            <family val="2"/>
          </rPr>
          <t xml:space="preserve">
</t>
        </r>
        <r>
          <rPr>
            <sz val="9"/>
            <color indexed="81"/>
            <rFont val="Tahoma"/>
            <family val="2"/>
          </rPr>
          <t>Es uno de los elementos de la clave presupuestal</t>
        </r>
        <r>
          <rPr>
            <b/>
            <sz val="9"/>
            <color indexed="81"/>
            <rFont val="Tahoma"/>
            <family val="2"/>
          </rPr>
          <t xml:space="preserve"> (clave de cobro)</t>
        </r>
      </text>
    </comment>
    <comment ref="K13" authorId="1" shapeId="0">
      <text>
        <r>
          <rPr>
            <b/>
            <sz val="9"/>
            <color indexed="81"/>
            <rFont val="Tahoma"/>
            <family val="2"/>
          </rPr>
          <t xml:space="preserve">SEP - Artículo 73 LGCG :
</t>
        </r>
        <r>
          <rPr>
            <sz val="9"/>
            <color indexed="81"/>
            <rFont val="Tahoma"/>
            <family val="2"/>
          </rPr>
          <t xml:space="preserve">
Clasificador del territorio nacional, es un elemento que considera el tabulador de sueldos para cada nivel.
Valores:
 </t>
        </r>
        <r>
          <rPr>
            <b/>
            <sz val="9"/>
            <color indexed="81"/>
            <rFont val="Tahoma"/>
            <family val="2"/>
          </rPr>
          <t xml:space="preserve">   A =</t>
        </r>
        <r>
          <rPr>
            <sz val="9"/>
            <color indexed="81"/>
            <rFont val="Tahoma"/>
            <family val="2"/>
          </rPr>
          <t xml:space="preserve"> Zona Económica A (I) (1)
   </t>
        </r>
        <r>
          <rPr>
            <b/>
            <sz val="9"/>
            <color indexed="81"/>
            <rFont val="Tahoma"/>
            <family val="2"/>
          </rPr>
          <t xml:space="preserve">  B = </t>
        </r>
        <r>
          <rPr>
            <sz val="9"/>
            <color indexed="81"/>
            <rFont val="Tahoma"/>
            <family val="2"/>
          </rPr>
          <t xml:space="preserve">Zona Económica B (II) (2)
  </t>
        </r>
        <r>
          <rPr>
            <b/>
            <sz val="9"/>
            <color indexed="81"/>
            <rFont val="Tahoma"/>
            <family val="2"/>
          </rPr>
          <t xml:space="preserve">   C =</t>
        </r>
        <r>
          <rPr>
            <sz val="9"/>
            <color indexed="81"/>
            <rFont val="Tahoma"/>
            <family val="2"/>
          </rPr>
          <t xml:space="preserve"> Zona Económica C (III) (3)</t>
        </r>
      </text>
    </comment>
    <comment ref="L13" authorId="1" shapeId="0">
      <text>
        <r>
          <rPr>
            <b/>
            <sz val="9"/>
            <color indexed="81"/>
            <rFont val="Tahoma"/>
            <family val="2"/>
          </rPr>
          <t xml:space="preserve">SEP - Artículo 73 LGCG :
</t>
        </r>
        <r>
          <rPr>
            <sz val="9"/>
            <color indexed="81"/>
            <rFont val="Tahoma"/>
            <family val="2"/>
          </rPr>
          <t xml:space="preserve">
Deberá asentarse el nivel del puesto establecido en el Catálogo de Puestos y Tabulador con el que paga la entidad
Ver ejemplo en </t>
        </r>
        <r>
          <rPr>
            <b/>
            <sz val="9"/>
            <color indexed="81"/>
            <rFont val="Tahoma"/>
            <family val="2"/>
          </rPr>
          <t>"Catálogo de nivel de puestos"</t>
        </r>
        <r>
          <rPr>
            <sz val="9"/>
            <color indexed="81"/>
            <rFont val="Tahoma"/>
            <family val="2"/>
          </rPr>
          <t xml:space="preserve">
Estos campos deben de ser consistentes con su catálogo de </t>
        </r>
        <r>
          <rPr>
            <b/>
            <sz val="9"/>
            <color indexed="81"/>
            <rFont val="Tahoma"/>
            <family val="2"/>
          </rPr>
          <t xml:space="preserve">CAT </t>
        </r>
        <r>
          <rPr>
            <sz val="9"/>
            <color indexed="81"/>
            <rFont val="Tahoma"/>
            <family val="2"/>
          </rPr>
          <t xml:space="preserve">"Categoría / Tabulador"
</t>
        </r>
      </text>
    </comment>
    <comment ref="M13" authorId="1" shapeId="0">
      <text>
        <r>
          <rPr>
            <b/>
            <sz val="9"/>
            <color indexed="81"/>
            <rFont val="Tahoma"/>
            <family val="2"/>
          </rPr>
          <t xml:space="preserve">SEP - Artículo 73 LGCG :
</t>
        </r>
        <r>
          <rPr>
            <sz val="9"/>
            <color indexed="81"/>
            <rFont val="Tahoma"/>
            <family val="2"/>
          </rPr>
          <t xml:space="preserve">
Llenar con uno de los valores válidos a asignar según el concepto de pago:
</t>
        </r>
        <r>
          <rPr>
            <b/>
            <sz val="9"/>
            <color indexed="81"/>
            <rFont val="Tahoma"/>
            <family val="2"/>
          </rPr>
          <t xml:space="preserve">  FAEB </t>
        </r>
        <r>
          <rPr>
            <sz val="9"/>
            <color indexed="81"/>
            <rFont val="Tahoma"/>
            <family val="2"/>
          </rPr>
          <t xml:space="preserve">
Niveles válidos a Asignar = del 1 al 9
</t>
        </r>
        <r>
          <rPr>
            <b/>
            <sz val="9"/>
            <color indexed="81"/>
            <rFont val="Tahoma"/>
            <family val="2"/>
          </rPr>
          <t xml:space="preserve">
  FAETA CONALEP</t>
        </r>
        <r>
          <rPr>
            <sz val="9"/>
            <color indexed="81"/>
            <rFont val="Tahoma"/>
            <family val="2"/>
          </rPr>
          <t xml:space="preserve">
 Niveles  válidos a Asignar = del 1 al 15
 </t>
        </r>
        <r>
          <rPr>
            <b/>
            <sz val="9"/>
            <color indexed="81"/>
            <rFont val="Tahoma"/>
            <family val="2"/>
          </rPr>
          <t xml:space="preserve"> FAETA INEA</t>
        </r>
        <r>
          <rPr>
            <sz val="9"/>
            <color indexed="81"/>
            <rFont val="Tahoma"/>
            <family val="2"/>
          </rPr>
          <t xml:space="preserve">
 Niveles válidos a Asignar = del 1 al 9, 
OB2, MC2, NB1, OB3, QB 
Estos campos deben de ser consistentes con su Catálogo de </t>
        </r>
        <r>
          <rPr>
            <b/>
            <sz val="9"/>
            <color indexed="81"/>
            <rFont val="Tahoma"/>
            <family val="2"/>
          </rPr>
          <t>"Categoría / Tabulador"</t>
        </r>
        <r>
          <rPr>
            <sz val="9"/>
            <color indexed="81"/>
            <rFont val="Tahoma"/>
            <family val="2"/>
          </rPr>
          <t xml:space="preserve">
</t>
        </r>
      </text>
    </comment>
    <comment ref="N13" authorId="1"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 xml:space="preserve"> P =</t>
        </r>
        <r>
          <rPr>
            <sz val="9"/>
            <color indexed="81"/>
            <rFont val="Tahoma"/>
            <family val="2"/>
          </rPr>
          <t xml:space="preserve"> Plaza Jornada
   </t>
        </r>
        <r>
          <rPr>
            <b/>
            <sz val="9"/>
            <color indexed="81"/>
            <rFont val="Tahoma"/>
            <family val="2"/>
          </rPr>
          <t xml:space="preserve">  H =</t>
        </r>
        <r>
          <rPr>
            <sz val="9"/>
            <color indexed="81"/>
            <rFont val="Tahoma"/>
            <family val="2"/>
          </rPr>
          <t xml:space="preserve"> Plaza 
Hora/semana/mes
</t>
        </r>
      </text>
    </comment>
    <comment ref="O13" authorId="1" shapeId="0">
      <text>
        <r>
          <rPr>
            <b/>
            <sz val="9"/>
            <color indexed="81"/>
            <rFont val="Tahoma"/>
            <family val="2"/>
          </rPr>
          <t xml:space="preserve">SEP - Artículo 73 LGCG :
</t>
        </r>
        <r>
          <rPr>
            <sz val="9"/>
            <color indexed="81"/>
            <rFont val="Tahoma"/>
            <family val="2"/>
          </rPr>
          <t xml:space="preserve">
Define el monto mensual (considera dos decimales) de la plaza inicial correspondiente a tipo de contratación de jornada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En caso de ser plaza de HSM dejar en Ceros   </t>
        </r>
        <r>
          <rPr>
            <sz val="9"/>
            <color indexed="81"/>
            <rFont val="Tahoma"/>
            <family val="2"/>
          </rPr>
          <t xml:space="preserve">  
Ejemplos:
0.00
0
505.00
505
230.10
230.1
IMPORTANTE.- </t>
        </r>
        <r>
          <rPr>
            <b/>
            <sz val="9"/>
            <color indexed="81"/>
            <rFont val="Tahoma"/>
            <family val="2"/>
          </rPr>
          <t>No usar coma (,) para separar enteros y decimales</t>
        </r>
        <r>
          <rPr>
            <sz val="9"/>
            <color indexed="81"/>
            <rFont val="Tahoma"/>
            <family val="2"/>
          </rPr>
          <t xml:space="preserve">
</t>
        </r>
      </text>
    </comment>
    <comment ref="P13" authorId="1" shapeId="0">
      <text>
        <r>
          <rPr>
            <b/>
            <sz val="9"/>
            <color indexed="81"/>
            <rFont val="Tahoma"/>
            <family val="2"/>
          </rPr>
          <t xml:space="preserve">SEP - Artículo 73 LGCG :
</t>
        </r>
        <r>
          <rPr>
            <sz val="9"/>
            <color indexed="81"/>
            <rFont val="Tahoma"/>
            <family val="2"/>
          </rPr>
          <t xml:space="preserve">
En caso de ser plaza jornada dejar en ceros
</t>
        </r>
        <r>
          <rPr>
            <b/>
            <sz val="9"/>
            <color indexed="81"/>
            <rFont val="Tahoma"/>
            <family val="2"/>
          </rPr>
          <t>Ejemplos:</t>
        </r>
        <r>
          <rPr>
            <sz val="9"/>
            <color indexed="81"/>
            <rFont val="Tahoma"/>
            <family val="2"/>
          </rPr>
          <t xml:space="preserve">
          Sí -&gt; 0.00       No -&gt; 0
          Sí -&gt; 505.00  No -&gt; 505
          Sí -&gt; 230.10  No -&gt; 230.1
IMPORTANTE.-</t>
        </r>
        <r>
          <rPr>
            <b/>
            <sz val="9"/>
            <color indexed="81"/>
            <rFont val="Tahoma"/>
            <family val="2"/>
          </rPr>
          <t xml:space="preserve"> No usar coma (,) para separar enteros y decimales</t>
        </r>
      </text>
    </comment>
    <comment ref="Q13" authorId="1" shapeId="0">
      <text>
        <r>
          <rPr>
            <b/>
            <sz val="9"/>
            <color indexed="81"/>
            <rFont val="Tahoma"/>
            <family val="2"/>
          </rPr>
          <t xml:space="preserve">SEP - Artículo 73 LGCG :
</t>
        </r>
        <r>
          <rPr>
            <sz val="9"/>
            <color indexed="81"/>
            <rFont val="Tahoma"/>
            <family val="2"/>
          </rPr>
          <t xml:space="preserve">
Define el número total de plazas por jornada de la categoría, siempre y cuando el tipo de contratación haya sido por jornada 
Formato: </t>
        </r>
        <r>
          <rPr>
            <b/>
            <sz val="9"/>
            <color indexed="81"/>
            <rFont val="Tahoma"/>
            <family val="2"/>
          </rPr>
          <t>nnnnnn</t>
        </r>
        <r>
          <rPr>
            <sz val="9"/>
            <color indexed="81"/>
            <rFont val="Tahoma"/>
            <family val="2"/>
          </rPr>
          <t xml:space="preserve">
</t>
        </r>
        <r>
          <rPr>
            <b/>
            <sz val="9"/>
            <color indexed="81"/>
            <rFont val="Tahoma"/>
            <family val="2"/>
          </rPr>
          <t xml:space="preserve">En caso de ser plaza de HSM dejar en Ceros
</t>
        </r>
      </text>
    </comment>
    <comment ref="R13" authorId="1" shapeId="0">
      <text>
        <r>
          <rPr>
            <b/>
            <sz val="9"/>
            <color indexed="81"/>
            <rFont val="Tahoma"/>
            <family val="2"/>
          </rPr>
          <t xml:space="preserve">SEP - Artículo 73 LGCG :
</t>
        </r>
        <r>
          <rPr>
            <sz val="9"/>
            <color indexed="81"/>
            <rFont val="Tahoma"/>
            <family val="2"/>
          </rPr>
          <t xml:space="preserve">
Define el número total de horas semana mes para esta categoría. 
</t>
        </r>
        <r>
          <rPr>
            <b/>
            <sz val="9"/>
            <color indexed="81"/>
            <rFont val="Tahoma"/>
            <family val="2"/>
          </rPr>
          <t xml:space="preserve">Este campo solo deberá contener información si en el catálogo de Categorías / Tabulador el campo "Tipo de Contratación" es por hora/semana/mes  </t>
        </r>
        <r>
          <rPr>
            <sz val="9"/>
            <color indexed="81"/>
            <rFont val="Tahoma"/>
            <family val="2"/>
          </rPr>
          <t xml:space="preserve">
Formato:</t>
        </r>
        <r>
          <rPr>
            <b/>
            <sz val="9"/>
            <color indexed="81"/>
            <rFont val="Tahoma"/>
            <family val="2"/>
          </rPr>
          <t xml:space="preserve"> nnnnnnn</t>
        </r>
        <r>
          <rPr>
            <sz val="9"/>
            <color indexed="81"/>
            <rFont val="Tahoma"/>
            <family val="2"/>
          </rPr>
          <t xml:space="preserve">
En caso de ser plaza jornada dejar en ceros</t>
        </r>
      </text>
    </comment>
    <comment ref="S13" authorId="1" shapeId="0">
      <text>
        <r>
          <rPr>
            <b/>
            <sz val="9"/>
            <color indexed="81"/>
            <rFont val="Tahoma"/>
            <family val="2"/>
          </rPr>
          <t xml:space="preserve">SEP - Artículo 73 LGCG :
</t>
        </r>
        <r>
          <rPr>
            <sz val="9"/>
            <color indexed="81"/>
            <rFont val="Tahoma"/>
            <family val="2"/>
          </rPr>
          <t xml:space="preserve">
Presenta el importe total del presupuesto asignado para esta categoría de plaza jornada y/o de horas semana mes.
Formato: </t>
        </r>
        <r>
          <rPr>
            <b/>
            <sz val="9"/>
            <color indexed="81"/>
            <rFont val="Tahoma"/>
            <family val="2"/>
          </rPr>
          <t>nnnnnnnnnn.nn</t>
        </r>
        <r>
          <rPr>
            <sz val="9"/>
            <color indexed="81"/>
            <rFont val="Tahoma"/>
            <family val="2"/>
          </rPr>
          <t xml:space="preserve">
</t>
        </r>
        <r>
          <rPr>
            <b/>
            <sz val="9"/>
            <color indexed="81"/>
            <rFont val="Tahoma"/>
            <family val="2"/>
          </rPr>
          <t>Forma de obtenciòn del campo:</t>
        </r>
        <r>
          <rPr>
            <sz val="9"/>
            <color indexed="81"/>
            <rFont val="Tahoma"/>
            <family val="2"/>
          </rPr>
          <t xml:space="preserve">
</t>
        </r>
        <r>
          <rPr>
            <b/>
            <sz val="9"/>
            <color indexed="81"/>
            <rFont val="Tahoma"/>
            <family val="2"/>
          </rPr>
          <t>Categorìa Plaza de Jornada:</t>
        </r>
        <r>
          <rPr>
            <sz val="9"/>
            <color indexed="81"/>
            <rFont val="Tahoma"/>
            <family val="2"/>
          </rPr>
          <t xml:space="preserve">
Se multiplica Monto del sueldo mensual para plaza de jornada por total de plazas de jornada de la categoría.
</t>
        </r>
        <r>
          <rPr>
            <b/>
            <sz val="9"/>
            <color indexed="81"/>
            <rFont val="Tahoma"/>
            <family val="2"/>
          </rPr>
          <t>Categorìa Plaza por H/S/M:</t>
        </r>
        <r>
          <rPr>
            <sz val="9"/>
            <color indexed="81"/>
            <rFont val="Tahoma"/>
            <family val="2"/>
          </rPr>
          <t xml:space="preserve">
Se multiplica Monto del sueldo mensual para plaza de HSM por total de plazas de HSM de la categoría</t>
        </r>
      </text>
    </comment>
    <comment ref="H14" authorId="1" shapeId="0">
      <text>
        <r>
          <rPr>
            <b/>
            <sz val="9"/>
            <color indexed="81"/>
            <rFont val="Tahoma"/>
            <family val="2"/>
          </rPr>
          <t xml:space="preserve">SEP - Artículo 73 LGCG :
</t>
        </r>
        <r>
          <rPr>
            <sz val="9"/>
            <color indexed="81"/>
            <rFont val="Tahoma"/>
            <family val="2"/>
          </rPr>
          <t xml:space="preserve">
Valores:
</t>
        </r>
        <r>
          <rPr>
            <b/>
            <sz val="9"/>
            <color indexed="81"/>
            <rFont val="Tahoma"/>
            <family val="2"/>
          </rPr>
          <t xml:space="preserve">1 = </t>
        </r>
        <r>
          <rPr>
            <sz val="9"/>
            <color indexed="81"/>
            <rFont val="Tahoma"/>
            <family val="2"/>
          </rPr>
          <t xml:space="preserve">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3 =</t>
        </r>
        <r>
          <rPr>
            <sz val="9"/>
            <color indexed="81"/>
            <rFont val="Tahoma"/>
            <family val="2"/>
          </rPr>
          <t xml:space="preserve"> 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I14" authorId="1" shapeId="0">
      <text>
        <r>
          <rPr>
            <b/>
            <sz val="9"/>
            <color indexed="81"/>
            <rFont val="Tahoma"/>
            <family val="2"/>
          </rPr>
          <t xml:space="preserve">SEP - Artículo 73 LGCG :
</t>
        </r>
        <r>
          <rPr>
            <sz val="9"/>
            <color indexed="81"/>
            <rFont val="Tahoma"/>
            <family val="2"/>
          </rPr>
          <t xml:space="preserve">
Identificador de la categoría autorizada.
Es uno de los elementos de la clave presupuestal </t>
        </r>
        <r>
          <rPr>
            <b/>
            <sz val="9"/>
            <color indexed="81"/>
            <rFont val="Tahoma"/>
            <family val="2"/>
          </rPr>
          <t>(clave de cobro)</t>
        </r>
      </text>
    </comment>
  </commentList>
</comments>
</file>

<file path=xl/comments5.xml><?xml version="1.0" encoding="utf-8"?>
<comments xmlns="http://schemas.openxmlformats.org/spreadsheetml/2006/main">
  <authors>
    <author>SEP</author>
    <author>SEP - Artículo 73 LGCG</author>
  </authors>
  <commentList>
    <comment ref="B15" authorId="0" shapeId="0">
      <text>
        <r>
          <rPr>
            <b/>
            <sz val="9"/>
            <color indexed="81"/>
            <rFont val="Tahoma"/>
            <family val="2"/>
          </rPr>
          <t xml:space="preserve">SEP - Artículo 73 LGCG :
</t>
        </r>
        <r>
          <rPr>
            <sz val="9"/>
            <color indexed="81"/>
            <rFont val="Tahoma"/>
            <family val="2"/>
          </rPr>
          <t xml:space="preserve">
El art.10 del PEF_2012 requiere información del fondeo federal, "1", "3",  la identificación "2" es para aceptar nóminas estatales en las que se paga alguna(s) percepciones fondeadas por la federación.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 </t>
        </r>
        <r>
          <rPr>
            <sz val="9"/>
            <color indexed="81"/>
            <rFont val="Tahoma"/>
            <family val="2"/>
          </rPr>
          <t xml:space="preserve">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 xml:space="preserve">   4 =</t>
        </r>
        <r>
          <rPr>
            <sz val="9"/>
            <color indexed="81"/>
            <rFont val="Tahoma"/>
            <family val="2"/>
          </rPr>
          <t xml:space="preserve"> Federal docente CONALEP.
     </t>
        </r>
        <r>
          <rPr>
            <b/>
            <sz val="9"/>
            <color indexed="81"/>
            <rFont val="Tahoma"/>
            <family val="2"/>
          </rPr>
          <t>8 =</t>
        </r>
        <r>
          <rPr>
            <sz val="9"/>
            <color indexed="81"/>
            <rFont val="Tahoma"/>
            <family val="2"/>
          </rPr>
          <t xml:space="preserve"> Estatal
</t>
        </r>
        <r>
          <rPr>
            <b/>
            <sz val="9"/>
            <color indexed="81"/>
            <rFont val="Tahoma"/>
            <family val="2"/>
          </rPr>
          <t>En caso de ser plaza federalizada o que conserve la estructura presupuestal federalizada es obligatorio llenar los campos del 18 al 24.</t>
        </r>
        <r>
          <rPr>
            <sz val="9"/>
            <color indexed="81"/>
            <rFont val="Tahoma"/>
            <family val="2"/>
          </rPr>
          <t xml:space="preserve">
</t>
        </r>
      </text>
    </comment>
    <comment ref="C15" authorId="0" shapeId="0">
      <text>
        <r>
          <rPr>
            <b/>
            <sz val="9"/>
            <color indexed="81"/>
            <rFont val="Tahoma"/>
            <family val="2"/>
          </rPr>
          <t xml:space="preserve">SEP - Artículo 73 LGCG :
</t>
        </r>
        <r>
          <rPr>
            <sz val="9"/>
            <color indexed="81"/>
            <rFont val="Tahoma"/>
            <family val="2"/>
          </rPr>
          <t xml:space="preserve">
Identificador de la categoría autorizada
Es uno de los elementos de la clave presupuestal </t>
        </r>
        <r>
          <rPr>
            <b/>
            <sz val="9"/>
            <color indexed="81"/>
            <rFont val="Tahoma"/>
            <family val="2"/>
          </rPr>
          <t>(clave de cobro)</t>
        </r>
      </text>
    </comment>
    <comment ref="D15" authorId="1" shapeId="0">
      <text>
        <r>
          <rPr>
            <b/>
            <sz val="9"/>
            <color indexed="81"/>
            <rFont val="Tahoma"/>
            <family val="2"/>
          </rPr>
          <t xml:space="preserve">SEP - Artículo 73 LGCG:
</t>
        </r>
        <r>
          <rPr>
            <sz val="9"/>
            <color indexed="81"/>
            <rFont val="Tahoma"/>
            <family val="2"/>
          </rPr>
          <t xml:space="preserve">
Descripción de la categoría autorizada</t>
        </r>
      </text>
    </comment>
    <comment ref="E15" authorId="0" shapeId="0">
      <text>
        <r>
          <rPr>
            <b/>
            <sz val="9"/>
            <color indexed="81"/>
            <rFont val="Tahoma"/>
            <family val="2"/>
          </rPr>
          <t xml:space="preserve">SEP - Artículo 73 LGCG :
</t>
        </r>
        <r>
          <rPr>
            <sz val="9"/>
            <color indexed="81"/>
            <rFont val="Tahoma"/>
            <family val="2"/>
          </rPr>
          <t xml:space="preserve">
Valores de la contratación:
   </t>
        </r>
        <r>
          <rPr>
            <b/>
            <sz val="9"/>
            <color indexed="81"/>
            <rFont val="Tahoma"/>
            <family val="2"/>
          </rPr>
          <t xml:space="preserve">  P =</t>
        </r>
        <r>
          <rPr>
            <sz val="9"/>
            <color indexed="81"/>
            <rFont val="Tahoma"/>
            <family val="2"/>
          </rPr>
          <t xml:space="preserve"> Plaza Jornada
     </t>
        </r>
        <r>
          <rPr>
            <b/>
            <sz val="9"/>
            <color indexed="81"/>
            <rFont val="Tahoma"/>
            <family val="2"/>
          </rPr>
          <t xml:space="preserve">H = </t>
        </r>
        <r>
          <rPr>
            <sz val="9"/>
            <color indexed="81"/>
            <rFont val="Tahoma"/>
            <family val="2"/>
          </rPr>
          <t xml:space="preserve">Plaza Hora/semana/mes
</t>
        </r>
      </text>
    </comment>
    <comment ref="F15" authorId="0" shapeId="0">
      <text>
        <r>
          <rPr>
            <b/>
            <sz val="9"/>
            <color indexed="81"/>
            <rFont val="Tahoma"/>
            <family val="2"/>
          </rPr>
          <t xml:space="preserve">SEP - Artículo 73 LGCG :
</t>
        </r>
        <r>
          <rPr>
            <sz val="9"/>
            <color indexed="81"/>
            <rFont val="Tahoma"/>
            <family val="2"/>
          </rPr>
          <t xml:space="preserve">
Define la principal función de la categoría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3 =</t>
        </r>
        <r>
          <rPr>
            <sz val="9"/>
            <color indexed="81"/>
            <rFont val="Tahoma"/>
            <family val="2"/>
          </rPr>
          <t xml:space="preserve"> Docente (Personal frente a 
       grupo y  funciones Pedagógicas)
</t>
        </r>
        <r>
          <rPr>
            <b/>
            <sz val="9"/>
            <color indexed="81"/>
            <rFont val="Tahoma"/>
            <family val="2"/>
          </rPr>
          <t>4 =</t>
        </r>
        <r>
          <rPr>
            <sz val="9"/>
            <color indexed="81"/>
            <rFont val="Tahoma"/>
            <family val="2"/>
          </rPr>
          <t xml:space="preserve"> Directivo (personal docente en 
        función de dirección ó supervisión
        educativa)
</t>
        </r>
        <r>
          <rPr>
            <b/>
            <sz val="9"/>
            <color indexed="81"/>
            <rFont val="Tahoma"/>
            <family val="2"/>
          </rPr>
          <t>5 =</t>
        </r>
        <r>
          <rPr>
            <sz val="9"/>
            <color indexed="81"/>
            <rFont val="Tahoma"/>
            <family val="2"/>
          </rPr>
          <t xml:space="preserve"> Administrativo en Mandos Medios 
       y  Superiores</t>
        </r>
      </text>
    </comment>
    <comment ref="G15" authorId="0" shapeId="0">
      <text>
        <r>
          <rPr>
            <b/>
            <sz val="9"/>
            <color indexed="81"/>
            <rFont val="Tahoma"/>
            <family val="2"/>
          </rPr>
          <t xml:space="preserve">SEP - Artículo 73 LGCG :
</t>
        </r>
        <r>
          <rPr>
            <sz val="9"/>
            <color indexed="81"/>
            <rFont val="Tahoma"/>
            <family val="2"/>
          </rPr>
          <t xml:space="preserve">
Clave de concepto de pago que corresponde a percepciones de sueldo base o compactado y/o  compensación garantizada
</t>
        </r>
        <r>
          <rPr>
            <b/>
            <sz val="9"/>
            <color indexed="81"/>
            <rFont val="Tahoma"/>
            <family val="2"/>
          </rPr>
          <t xml:space="preserve">Ejemplos: </t>
        </r>
        <r>
          <rPr>
            <sz val="9"/>
            <color indexed="81"/>
            <rFont val="Tahoma"/>
            <family val="2"/>
          </rPr>
          <t xml:space="preserve">
De sueldo base 7, 7A, 7B, 7C, 7D, 7E  </t>
        </r>
        <r>
          <rPr>
            <b/>
            <sz val="9"/>
            <color indexed="81"/>
            <rFont val="Tahoma"/>
            <family val="2"/>
          </rPr>
          <t>(FAEB)</t>
        </r>
        <r>
          <rPr>
            <sz val="9"/>
            <color indexed="81"/>
            <rFont val="Tahoma"/>
            <family val="2"/>
          </rPr>
          <t xml:space="preserve">, 1003 </t>
        </r>
        <r>
          <rPr>
            <b/>
            <sz val="9"/>
            <color indexed="81"/>
            <rFont val="Tahoma"/>
            <family val="2"/>
          </rPr>
          <t xml:space="preserve">(FAETA) </t>
        </r>
        <r>
          <rPr>
            <sz val="9"/>
            <color indexed="81"/>
            <rFont val="Tahoma"/>
            <family val="2"/>
          </rPr>
          <t xml:space="preserve">
</t>
        </r>
      </text>
    </comment>
    <comment ref="H15" authorId="0" shapeId="0">
      <text>
        <r>
          <rPr>
            <b/>
            <sz val="9"/>
            <color indexed="81"/>
            <rFont val="Tahoma"/>
            <family val="2"/>
          </rPr>
          <t xml:space="preserve">SEP - Artículo 73 LGCG :
</t>
        </r>
        <r>
          <rPr>
            <sz val="9"/>
            <color indexed="81"/>
            <rFont val="Tahoma"/>
            <family val="2"/>
          </rPr>
          <t xml:space="preserve">
Llenar con uno de los valores válidos según la clave de concepto de pago:
         </t>
        </r>
        <r>
          <rPr>
            <b/>
            <sz val="9"/>
            <color indexed="81"/>
            <rFont val="Tahoma"/>
            <family val="2"/>
          </rPr>
          <t>FAEB</t>
        </r>
        <r>
          <rPr>
            <sz val="9"/>
            <color indexed="81"/>
            <rFont val="Tahoma"/>
            <family val="2"/>
          </rPr>
          <t xml:space="preserve"> Niveles válidos a Asignar 
                       son: del 1 al 9
         </t>
        </r>
        <r>
          <rPr>
            <b/>
            <sz val="9"/>
            <color indexed="81"/>
            <rFont val="Tahoma"/>
            <family val="2"/>
          </rPr>
          <t xml:space="preserve">Ejem: </t>
        </r>
        <r>
          <rPr>
            <sz val="9"/>
            <color indexed="81"/>
            <rFont val="Tahoma"/>
            <family val="2"/>
          </rPr>
          <t xml:space="preserve">3,33, 27Z, 27ZA, 27ZB, 
                       E7007, E8608
        </t>
        </r>
        <r>
          <rPr>
            <b/>
            <sz val="9"/>
            <color indexed="81"/>
            <rFont val="Tahoma"/>
            <family val="2"/>
          </rPr>
          <t xml:space="preserve"> FAETA CONALEP </t>
        </r>
        <r>
          <rPr>
            <sz val="9"/>
            <color indexed="81"/>
            <rFont val="Tahoma"/>
            <family val="2"/>
          </rPr>
          <t>Niveles válidos a Asignar son: del 1 al 30;
          EMS; MTEMS; NNMT (NN va del 
         01 al 30)</t>
        </r>
      </text>
    </comment>
    <comment ref="I15" authorId="0" shapeId="0">
      <text>
        <r>
          <rPr>
            <b/>
            <sz val="9"/>
            <color indexed="81"/>
            <rFont val="Tahoma"/>
            <family val="2"/>
          </rPr>
          <t xml:space="preserve">SEP - Artículo 73 LGCG :
</t>
        </r>
        <r>
          <rPr>
            <sz val="9"/>
            <color indexed="81"/>
            <rFont val="Tahoma"/>
            <family val="2"/>
          </rPr>
          <t xml:space="preserve">
Llenar con uno de los valores válidos según la clave de concepto de pago:
        </t>
        </r>
        <r>
          <rPr>
            <b/>
            <sz val="9"/>
            <color indexed="81"/>
            <rFont val="Tahoma"/>
            <family val="2"/>
          </rPr>
          <t xml:space="preserve"> FAEB </t>
        </r>
        <r>
          <rPr>
            <sz val="9"/>
            <color indexed="81"/>
            <rFont val="Tahoma"/>
            <family val="2"/>
          </rPr>
          <t xml:space="preserve">
         Niveles válidos a Asignar son: del 
         1 al 9
 </t>
        </r>
        <r>
          <rPr>
            <b/>
            <sz val="9"/>
            <color indexed="81"/>
            <rFont val="Tahoma"/>
            <family val="2"/>
          </rPr>
          <t xml:space="preserve">        FAETA CONALEP</t>
        </r>
        <r>
          <rPr>
            <sz val="9"/>
            <color indexed="81"/>
            <rFont val="Tahoma"/>
            <family val="2"/>
          </rPr>
          <t xml:space="preserve">
         Niveles válidos a Asignar son: 1, 2   y 3
        </t>
        </r>
      </text>
    </comment>
    <comment ref="R15" authorId="0" shapeId="0">
      <text>
        <r>
          <rPr>
            <b/>
            <sz val="9"/>
            <color indexed="81"/>
            <rFont val="Tahoma"/>
            <family val="2"/>
          </rPr>
          <t xml:space="preserve">SEP - Artículo 73 LGCG :
</t>
        </r>
        <r>
          <rPr>
            <sz val="9"/>
            <color indexed="81"/>
            <rFont val="Tahoma"/>
            <family val="2"/>
          </rPr>
          <t xml:space="preserve">
Se registra la fecha de cualquier cambio en la categoria Formato 
</t>
        </r>
        <r>
          <rPr>
            <b/>
            <sz val="9"/>
            <color indexed="81"/>
            <rFont val="Tahoma"/>
            <family val="2"/>
          </rPr>
          <t xml:space="preserve">AAAAMMDD </t>
        </r>
        <r>
          <rPr>
            <sz val="9"/>
            <color indexed="81"/>
            <rFont val="Tahoma"/>
            <family val="2"/>
          </rPr>
          <t xml:space="preserve">
</t>
        </r>
      </text>
    </comment>
    <comment ref="J16" authorId="0" shapeId="0">
      <text>
        <r>
          <rPr>
            <b/>
            <sz val="9"/>
            <color indexed="81"/>
            <rFont val="Tahoma"/>
            <family val="2"/>
          </rPr>
          <t xml:space="preserve">SEP - Artículo 73 LGCG :
</t>
        </r>
        <r>
          <rPr>
            <sz val="9"/>
            <color indexed="81"/>
            <rFont val="Tahoma"/>
            <family val="2"/>
          </rPr>
          <t xml:space="preserve">
Inicio de la vigencia del sueldo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significa quincena</t>
        </r>
      </text>
    </comment>
    <comment ref="K16" authorId="0" shapeId="0">
      <text>
        <r>
          <rPr>
            <b/>
            <sz val="9"/>
            <color indexed="81"/>
            <rFont val="Tahoma"/>
            <family val="2"/>
          </rPr>
          <t xml:space="preserve">SEP - Artículo 73 LGCG :
</t>
        </r>
        <r>
          <rPr>
            <sz val="9"/>
            <color indexed="81"/>
            <rFont val="Tahoma"/>
            <family val="2"/>
          </rPr>
          <t xml:space="preserve">
Cierre de la vigencia de la categoría         
Formato </t>
        </r>
        <r>
          <rPr>
            <b/>
            <sz val="9"/>
            <color indexed="81"/>
            <rFont val="Tahoma"/>
            <family val="2"/>
          </rPr>
          <t xml:space="preserve">AAAAQQ </t>
        </r>
        <r>
          <rPr>
            <sz val="9"/>
            <color indexed="81"/>
            <rFont val="Tahoma"/>
            <family val="2"/>
          </rPr>
          <t xml:space="preserve">en caso de estar abierta </t>
        </r>
        <r>
          <rPr>
            <b/>
            <sz val="9"/>
            <color indexed="81"/>
            <rFont val="Tahoma"/>
            <family val="2"/>
          </rPr>
          <t>999999</t>
        </r>
        <r>
          <rPr>
            <sz val="9"/>
            <color indexed="81"/>
            <rFont val="Tahoma"/>
            <family val="2"/>
          </rPr>
          <t xml:space="preserve"> significa que el sueldo es vigente</t>
        </r>
      </text>
    </comment>
    <comment ref="L16" authorId="0" shapeId="0">
      <text>
        <r>
          <rPr>
            <b/>
            <sz val="9"/>
            <color indexed="81"/>
            <rFont val="Tahoma"/>
            <family val="2"/>
          </rPr>
          <t xml:space="preserve">SEP - Artículo 73 LGCG :
</t>
        </r>
        <r>
          <rPr>
            <sz val="9"/>
            <color indexed="81"/>
            <rFont val="Tahoma"/>
            <family val="2"/>
          </rPr>
          <t xml:space="preserve">
Sueldo bruto mensual asignado a la categoría. En caso de contratación por horas corresponde al sueldo por hora-semana-mes (HSM). 
</t>
        </r>
        <r>
          <rPr>
            <b/>
            <sz val="9"/>
            <color indexed="81"/>
            <rFont val="Tahoma"/>
            <family val="2"/>
          </rPr>
          <t>A=</t>
        </r>
        <r>
          <rPr>
            <sz val="9"/>
            <color indexed="81"/>
            <rFont val="Tahoma"/>
            <family val="2"/>
          </rPr>
          <t xml:space="preserve"> Zona económica A (I)                                                                             
  Formato: </t>
        </r>
        <r>
          <rPr>
            <b/>
            <sz val="9"/>
            <color indexed="81"/>
            <rFont val="Tahoma"/>
            <family val="2"/>
          </rPr>
          <t>nnnnnnnnnn.nn</t>
        </r>
        <r>
          <rPr>
            <sz val="9"/>
            <color indexed="81"/>
            <rFont val="Tahoma"/>
            <family val="2"/>
          </rPr>
          <t xml:space="preserve">
</t>
        </r>
        <r>
          <rPr>
            <b/>
            <sz val="9"/>
            <color indexed="81"/>
            <rFont val="Tahoma"/>
            <family val="2"/>
          </rPr>
          <t>En caso de que el monto mensual no pertenezca a esta zona económica dejar en ceros</t>
        </r>
        <r>
          <rPr>
            <sz val="9"/>
            <color indexed="81"/>
            <rFont val="Tahoma"/>
            <family val="2"/>
          </rPr>
          <t xml:space="preserve">
Cantidad de 10 números enteros, dos decimales e  incluye el punto.                            Formato:</t>
        </r>
        <r>
          <rPr>
            <b/>
            <sz val="9"/>
            <color indexed="81"/>
            <rFont val="Tahoma"/>
            <family val="2"/>
          </rPr>
          <t xml:space="preserve"> nnnnnnnnnn.nn</t>
        </r>
        <r>
          <rPr>
            <sz val="9"/>
            <color indexed="81"/>
            <rFont val="Tahoma"/>
            <family val="2"/>
          </rPr>
          <t xml:space="preserve">
Ejemplos:
           0.00       0
           505.00  505
           230.10  230.1
</t>
        </r>
      </text>
    </comment>
    <comment ref="M16" authorId="0" shapeId="0">
      <text>
        <r>
          <rPr>
            <b/>
            <sz val="9"/>
            <color indexed="81"/>
            <rFont val="Tahoma"/>
            <family val="2"/>
          </rPr>
          <t xml:space="preserve">SEP - Artículo 73 LGCG :
</t>
        </r>
        <r>
          <rPr>
            <sz val="9"/>
            <color indexed="81"/>
            <rFont val="Tahoma"/>
            <family val="2"/>
          </rPr>
          <t xml:space="preserve">
Sueldo bruto mensual asignado a la categoría. En caso de contratación por horas corresponde al sueldo por hora-semana-mes</t>
        </r>
        <r>
          <rPr>
            <b/>
            <sz val="9"/>
            <color indexed="81"/>
            <rFont val="Tahoma"/>
            <family val="2"/>
          </rPr>
          <t xml:space="preserve"> (HSM). </t>
        </r>
        <r>
          <rPr>
            <sz val="9"/>
            <color indexed="81"/>
            <rFont val="Tahoma"/>
            <family val="2"/>
          </rPr>
          <t xml:space="preserve">
</t>
        </r>
        <r>
          <rPr>
            <b/>
            <sz val="9"/>
            <color indexed="81"/>
            <rFont val="Tahoma"/>
            <family val="2"/>
          </rPr>
          <t>B =</t>
        </r>
        <r>
          <rPr>
            <sz val="9"/>
            <color indexed="81"/>
            <rFont val="Tahoma"/>
            <family val="2"/>
          </rPr>
          <t xml:space="preserve"> Zona económica B. (II)                                                                              Formato: </t>
        </r>
        <r>
          <rPr>
            <b/>
            <sz val="9"/>
            <color indexed="81"/>
            <rFont val="Tahoma"/>
            <family val="2"/>
          </rPr>
          <t>nnnnnnnnnn.nn</t>
        </r>
        <r>
          <rPr>
            <sz val="9"/>
            <color indexed="81"/>
            <rFont val="Tahoma"/>
            <family val="2"/>
          </rPr>
          <t xml:space="preserve">
</t>
        </r>
        <r>
          <rPr>
            <b/>
            <sz val="9"/>
            <color indexed="81"/>
            <rFont val="Tahoma"/>
            <family val="2"/>
          </rPr>
          <t xml:space="preserve">En caso de que el monto mensual no pertenezca a esta zona económica dejar en ceros
</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Ejemplos:</t>
        </r>
        <r>
          <rPr>
            <sz val="9"/>
            <color indexed="81"/>
            <rFont val="Tahoma"/>
            <family val="2"/>
          </rPr>
          <t xml:space="preserve">
           0.00        0
          505.00  505
          230.10  230.1</t>
        </r>
      </text>
    </comment>
    <comment ref="N16" authorId="0" shapeId="0">
      <text>
        <r>
          <rPr>
            <b/>
            <sz val="9"/>
            <color indexed="81"/>
            <rFont val="Tahoma"/>
            <family val="2"/>
          </rPr>
          <t xml:space="preserve">SEP - Artículo 73 LGCG :
</t>
        </r>
        <r>
          <rPr>
            <sz val="9"/>
            <color indexed="81"/>
            <rFont val="Tahoma"/>
            <family val="2"/>
          </rPr>
          <t xml:space="preserve">
Sueldo bruto mensual asignado a la categoría. En caso de contratación por horas corresponde al sueldo por hora-semana-mes</t>
        </r>
        <r>
          <rPr>
            <b/>
            <sz val="9"/>
            <color indexed="81"/>
            <rFont val="Tahoma"/>
            <family val="2"/>
          </rPr>
          <t xml:space="preserve"> (HSM). </t>
        </r>
        <r>
          <rPr>
            <sz val="9"/>
            <color indexed="81"/>
            <rFont val="Tahoma"/>
            <family val="2"/>
          </rPr>
          <t xml:space="preserve">
</t>
        </r>
        <r>
          <rPr>
            <b/>
            <sz val="9"/>
            <color indexed="81"/>
            <rFont val="Tahoma"/>
            <family val="2"/>
          </rPr>
          <t>C =</t>
        </r>
        <r>
          <rPr>
            <sz val="9"/>
            <color indexed="81"/>
            <rFont val="Tahoma"/>
            <family val="2"/>
          </rPr>
          <t xml:space="preserve"> Zona económica C (III)                                                                               Formato: </t>
        </r>
        <r>
          <rPr>
            <b/>
            <sz val="9"/>
            <color indexed="81"/>
            <rFont val="Tahoma"/>
            <family val="2"/>
          </rPr>
          <t>nnnnnnnnnn.nn</t>
        </r>
        <r>
          <rPr>
            <sz val="9"/>
            <color indexed="81"/>
            <rFont val="Tahoma"/>
            <family val="2"/>
          </rPr>
          <t xml:space="preserve">
</t>
        </r>
        <r>
          <rPr>
            <b/>
            <sz val="9"/>
            <color indexed="81"/>
            <rFont val="Tahoma"/>
            <family val="2"/>
          </rPr>
          <t xml:space="preserve">En caso de que el monto mensual no pertenezca a esta zona económica dejar en ceros
</t>
        </r>
        <r>
          <rPr>
            <sz val="9"/>
            <color indexed="81"/>
            <rFont val="Tahoma"/>
            <family val="2"/>
          </rPr>
          <t xml:space="preserve">
Cantidad de 10 números enteros, dos decimales e  incluye el punto.                             
Formato: </t>
        </r>
        <r>
          <rPr>
            <b/>
            <sz val="9"/>
            <color indexed="81"/>
            <rFont val="Tahoma"/>
            <family val="2"/>
          </rPr>
          <t>nnnnnnnnnn.nn
Ejemplos:</t>
        </r>
        <r>
          <rPr>
            <sz val="9"/>
            <color indexed="81"/>
            <rFont val="Tahoma"/>
            <family val="2"/>
          </rPr>
          <t xml:space="preserve">
          Sí -&gt; 0.00       No -&gt; 0
          Sí -&gt; 505.00  No -&gt; 505
          Sí -&gt; 230.10  No -&gt; 230.1</t>
        </r>
      </text>
    </comment>
    <comment ref="O16" authorId="0" shapeId="0">
      <text>
        <r>
          <rPr>
            <b/>
            <sz val="9"/>
            <color indexed="81"/>
            <rFont val="Tahoma"/>
            <family val="2"/>
          </rPr>
          <t xml:space="preserve">SEP - Artículo 73 LGCG :
</t>
        </r>
        <r>
          <rPr>
            <sz val="9"/>
            <color indexed="81"/>
            <rFont val="Tahoma"/>
            <family val="2"/>
          </rPr>
          <t xml:space="preserve">
Define el número de horas que la categoría tiene para fines de compatibilidad Formato:</t>
        </r>
        <r>
          <rPr>
            <b/>
            <sz val="9"/>
            <color indexed="81"/>
            <rFont val="Tahoma"/>
            <family val="2"/>
          </rPr>
          <t xml:space="preserve"> nn.n</t>
        </r>
        <r>
          <rPr>
            <sz val="9"/>
            <color indexed="81"/>
            <rFont val="Tahoma"/>
            <family val="2"/>
          </rPr>
          <t xml:space="preserve">
</t>
        </r>
        <r>
          <rPr>
            <b/>
            <sz val="9"/>
            <color indexed="81"/>
            <rFont val="Tahoma"/>
            <family val="2"/>
          </rPr>
          <t xml:space="preserve">Para tipo de plaza jornada es necesario colocar un valor distinto de cero (las horas correspondientes que equivalen de la plaza), los valores posibles a poner para este caso son: mínimo "01.0" y máximo "48.0"
</t>
        </r>
        <r>
          <rPr>
            <sz val="9"/>
            <color indexed="81"/>
            <rFont val="Tahoma"/>
            <family val="2"/>
          </rPr>
          <t xml:space="preserve">
Para tipo de plaza hora-semana-mes (HSM) llenar con valor</t>
        </r>
        <r>
          <rPr>
            <b/>
            <sz val="9"/>
            <color indexed="81"/>
            <rFont val="Tahoma"/>
            <family val="2"/>
          </rPr>
          <t xml:space="preserve"> 00.0</t>
        </r>
        <r>
          <rPr>
            <sz val="9"/>
            <color indexed="81"/>
            <rFont val="Tahoma"/>
            <family val="2"/>
          </rPr>
          <t xml:space="preserve">
Define el número de horas que la categoría tiene para fines de compatibilidad Formato:</t>
        </r>
        <r>
          <rPr>
            <b/>
            <sz val="9"/>
            <color indexed="81"/>
            <rFont val="Tahoma"/>
            <family val="2"/>
          </rPr>
          <t xml:space="preserve"> nn.n</t>
        </r>
      </text>
    </comment>
    <comment ref="P16" authorId="0" shapeId="0">
      <text>
        <r>
          <rPr>
            <b/>
            <sz val="9"/>
            <color indexed="81"/>
            <rFont val="Tahoma"/>
            <family val="2"/>
          </rPr>
          <t xml:space="preserve">SEP - Artículo 73 LGCG :
</t>
        </r>
        <r>
          <rPr>
            <sz val="9"/>
            <color indexed="81"/>
            <rFont val="Tahoma"/>
            <family val="2"/>
          </rPr>
          <t xml:space="preserve">
Indica  las horas de servicio efectivo. Formato: </t>
        </r>
        <r>
          <rPr>
            <b/>
            <sz val="9"/>
            <color indexed="81"/>
            <rFont val="Tahoma"/>
            <family val="2"/>
          </rPr>
          <t>nn.n</t>
        </r>
        <r>
          <rPr>
            <sz val="9"/>
            <color indexed="81"/>
            <rFont val="Tahoma"/>
            <family val="2"/>
          </rPr>
          <t xml:space="preserve">
</t>
        </r>
        <r>
          <rPr>
            <b/>
            <sz val="9"/>
            <color indexed="81"/>
            <rFont val="Tahoma"/>
            <family val="2"/>
          </rPr>
          <t>Para tipo de plaza jornada es necesario colocar un valor distinto de cero, los valores posibles a poner para este caso son: mínimo "01.0" y máximo "48.0"</t>
        </r>
        <r>
          <rPr>
            <sz val="9"/>
            <color indexed="81"/>
            <rFont val="Tahoma"/>
            <family val="2"/>
          </rPr>
          <t xml:space="preserve">
Para tipo de plaza hora-semana-mes (HSM) llenar con valor</t>
        </r>
        <r>
          <rPr>
            <b/>
            <sz val="9"/>
            <color indexed="81"/>
            <rFont val="Tahoma"/>
            <family val="2"/>
          </rPr>
          <t xml:space="preserve"> 00.0</t>
        </r>
        <r>
          <rPr>
            <sz val="9"/>
            <color indexed="81"/>
            <rFont val="Tahoma"/>
            <family val="2"/>
          </rPr>
          <t xml:space="preserve">
</t>
        </r>
        <r>
          <rPr>
            <b/>
            <sz val="9"/>
            <color indexed="81"/>
            <rFont val="Tahoma"/>
            <family val="2"/>
          </rPr>
          <t>Sólo aplica para plazas jornada de docentes y  administrativos</t>
        </r>
        <r>
          <rPr>
            <sz val="9"/>
            <color indexed="81"/>
            <rFont val="Tahoma"/>
            <family val="2"/>
          </rPr>
          <t xml:space="preserve">
</t>
        </r>
      </text>
    </comment>
    <comment ref="Q16" authorId="0" shapeId="0">
      <text>
        <r>
          <rPr>
            <b/>
            <sz val="9"/>
            <color indexed="81"/>
            <rFont val="Tahoma"/>
            <family val="2"/>
          </rPr>
          <t xml:space="preserve">SEP - Artículo 73 LGCG :
</t>
        </r>
        <r>
          <rPr>
            <sz val="9"/>
            <color indexed="81"/>
            <rFont val="Tahoma"/>
            <family val="2"/>
          </rPr>
          <t xml:space="preserve">
Define las horas frente a grupo. Formato: </t>
        </r>
        <r>
          <rPr>
            <b/>
            <sz val="9"/>
            <color indexed="81"/>
            <rFont val="Tahoma"/>
            <family val="2"/>
          </rPr>
          <t>nn.n</t>
        </r>
        <r>
          <rPr>
            <sz val="9"/>
            <color indexed="81"/>
            <rFont val="Tahoma"/>
            <family val="2"/>
          </rPr>
          <t xml:space="preserve">
</t>
        </r>
        <r>
          <rPr>
            <b/>
            <sz val="9"/>
            <color indexed="81"/>
            <rFont val="Tahoma"/>
            <family val="2"/>
          </rPr>
          <t>Para tipo de plaza jornada es necesario colocar un valor distinto de cero, los valores posibles a poner para este caso son: mínimo "00.0" y máximo "48.0"</t>
        </r>
        <r>
          <rPr>
            <sz val="9"/>
            <color indexed="81"/>
            <rFont val="Tahoma"/>
            <family val="2"/>
          </rPr>
          <t xml:space="preserve">
Para tipo de plaza hora-semana-mes (HSM) llenar con valor </t>
        </r>
        <r>
          <rPr>
            <b/>
            <sz val="9"/>
            <color indexed="81"/>
            <rFont val="Tahoma"/>
            <family val="2"/>
          </rPr>
          <t>00.0</t>
        </r>
        <r>
          <rPr>
            <sz val="9"/>
            <color indexed="81"/>
            <rFont val="Tahoma"/>
            <family val="2"/>
          </rPr>
          <t xml:space="preserve">
</t>
        </r>
        <r>
          <rPr>
            <b/>
            <sz val="9"/>
            <color indexed="81"/>
            <rFont val="Tahoma"/>
            <family val="2"/>
          </rPr>
          <t>Sólo aplica para plazas jornada de docentes y  administrativos</t>
        </r>
      </text>
    </comment>
  </commentList>
</comments>
</file>

<file path=xl/comments6.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comments7.xml><?xml version="1.0" encoding="utf-8"?>
<comments xmlns="http://schemas.openxmlformats.org/spreadsheetml/2006/main">
  <authors>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t>
        </r>
        <r>
          <rPr>
            <b/>
            <sz val="9"/>
            <color indexed="81"/>
            <rFont val="Tahoma"/>
            <family val="2"/>
          </rPr>
          <t xml:space="preserve"> HIDALGO</t>
        </r>
        <r>
          <rPr>
            <sz val="9"/>
            <color indexed="81"/>
            <rFont val="Tahoma"/>
            <family val="2"/>
          </rPr>
          <t xml:space="preserve">
</t>
        </r>
      </text>
    </comment>
    <comment ref="F14" authorId="0" shapeId="0">
      <text>
        <r>
          <rPr>
            <b/>
            <sz val="9"/>
            <color indexed="81"/>
            <rFont val="Tahoma"/>
            <family val="2"/>
          </rPr>
          <t xml:space="preserve">SEP - Artículo 73 LGCG :
</t>
        </r>
        <r>
          <rPr>
            <sz val="9"/>
            <color indexed="81"/>
            <rFont val="Tahoma"/>
            <family val="2"/>
          </rPr>
          <t xml:space="preserve">
Poner una X mayúscula si es el caso</t>
        </r>
      </text>
    </comment>
    <comment ref="G14" authorId="0" shapeId="0">
      <text>
        <r>
          <rPr>
            <b/>
            <sz val="9"/>
            <color indexed="81"/>
            <rFont val="Tahoma"/>
            <family val="2"/>
          </rPr>
          <t xml:space="preserve">SEP - Artículo 73 LGCG :
</t>
        </r>
        <r>
          <rPr>
            <sz val="9"/>
            <color indexed="81"/>
            <rFont val="Tahoma"/>
            <family val="2"/>
          </rPr>
          <t xml:space="preserve">
Poner una X mayúscula si es el caso</t>
        </r>
      </text>
    </comment>
    <comment ref="H14" authorId="0" shapeId="0">
      <text>
        <r>
          <rPr>
            <b/>
            <sz val="9"/>
            <color indexed="81"/>
            <rFont val="Tahoma"/>
            <family val="2"/>
          </rPr>
          <t xml:space="preserve">SEP - Artículo 73 LGCG :
</t>
        </r>
        <r>
          <rPr>
            <sz val="9"/>
            <color indexed="81"/>
            <rFont val="Tahoma"/>
            <family val="2"/>
          </rPr>
          <t xml:space="preserve">
Poner una X mayúscula si es el caso</t>
        </r>
      </text>
    </comment>
  </commentList>
</comments>
</file>

<file path=xl/comments8.xml><?xml version="1.0" encoding="utf-8"?>
<comments xmlns="http://schemas.openxmlformats.org/spreadsheetml/2006/main">
  <authors>
    <author xml:space="preserve">SEP - Artículo 73 LGCG </author>
    <author>SEP</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H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P13"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I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4"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S14"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comments9.xml><?xml version="1.0" encoding="utf-8"?>
<comments xmlns="http://schemas.openxmlformats.org/spreadsheetml/2006/main">
  <authors>
    <author xml:space="preserve">SEP - Artículo 73 LGCG </author>
    <author>SEP</author>
  </authors>
  <commentList>
    <comment ref="B14"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N14" authorId="1"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de la SEP. 
Conforme al Acuerdo número 75 del Diario Oficial de la Federación del 12 de julio de 1982 y lo establecido en la Ley General de Educación. 
Formato:</t>
        </r>
        <r>
          <rPr>
            <b/>
            <sz val="9"/>
            <color indexed="81"/>
            <rFont val="Tahoma"/>
            <family val="2"/>
          </rPr>
          <t xml:space="preserve"> nnxxxnnnnx
    </t>
        </r>
        <r>
          <rPr>
            <sz val="9"/>
            <color indexed="81"/>
            <rFont val="Tahoma"/>
            <family val="2"/>
          </rPr>
          <t xml:space="preserve">                                                                          
 Donde "x" significa letra  y "n" significa número
Ejemplo:</t>
        </r>
        <r>
          <rPr>
            <b/>
            <sz val="9"/>
            <color indexed="81"/>
            <rFont val="Tahoma"/>
            <family val="2"/>
          </rPr>
          <t xml:space="preserve"> 09DPR1735D      
</t>
        </r>
        <r>
          <rPr>
            <sz val="9"/>
            <color indexed="81"/>
            <rFont val="Tahoma"/>
            <family val="2"/>
          </rPr>
          <t xml:space="preserve">
</t>
        </r>
      </text>
    </comment>
    <comment ref="P14" authorId="1" shapeId="0">
      <text>
        <r>
          <rPr>
            <b/>
            <sz val="9"/>
            <color indexed="81"/>
            <rFont val="Tahoma"/>
            <family val="2"/>
          </rPr>
          <t>SEP - Artículo 73 LGCG :</t>
        </r>
        <r>
          <rPr>
            <sz val="9"/>
            <color indexed="81"/>
            <rFont val="Tahoma"/>
            <family val="2"/>
          </rPr>
          <t xml:space="preserve">
Valores:
</t>
        </r>
        <r>
          <rPr>
            <b/>
            <sz val="9"/>
            <color indexed="81"/>
            <rFont val="Tahoma"/>
            <family val="2"/>
          </rPr>
          <t xml:space="preserve">100 = </t>
        </r>
        <r>
          <rPr>
            <sz val="9"/>
            <color indexed="81"/>
            <rFont val="Tahoma"/>
            <family val="2"/>
          </rPr>
          <t xml:space="preserve">Matutino
</t>
        </r>
        <r>
          <rPr>
            <b/>
            <sz val="9"/>
            <color indexed="81"/>
            <rFont val="Tahoma"/>
            <family val="2"/>
          </rPr>
          <t>120 =</t>
        </r>
        <r>
          <rPr>
            <sz val="9"/>
            <color indexed="81"/>
            <rFont val="Tahoma"/>
            <family val="2"/>
          </rPr>
          <t xml:space="preserve"> Matutino y Vespertino
</t>
        </r>
        <r>
          <rPr>
            <b/>
            <sz val="9"/>
            <color indexed="81"/>
            <rFont val="Tahoma"/>
            <family val="2"/>
          </rPr>
          <t>123 =</t>
        </r>
        <r>
          <rPr>
            <sz val="9"/>
            <color indexed="81"/>
            <rFont val="Tahoma"/>
            <family val="2"/>
          </rPr>
          <t xml:space="preserve"> Matutino, Vespertino y Nocturno
</t>
        </r>
        <r>
          <rPr>
            <b/>
            <sz val="9"/>
            <color indexed="81"/>
            <rFont val="Tahoma"/>
            <family val="2"/>
          </rPr>
          <t xml:space="preserve">124 = </t>
        </r>
        <r>
          <rPr>
            <sz val="9"/>
            <color indexed="81"/>
            <rFont val="Tahoma"/>
            <family val="2"/>
          </rPr>
          <t xml:space="preserve">Matutino, Vespertino y Discontinuo
</t>
        </r>
        <r>
          <rPr>
            <b/>
            <sz val="9"/>
            <color indexed="81"/>
            <rFont val="Tahoma"/>
            <family val="2"/>
          </rPr>
          <t>125 =</t>
        </r>
        <r>
          <rPr>
            <sz val="9"/>
            <color indexed="81"/>
            <rFont val="Tahoma"/>
            <family val="2"/>
          </rPr>
          <t xml:space="preserve"> Matutino, Vespertino y Continuo                                                                                                                                                               </t>
        </r>
        <r>
          <rPr>
            <b/>
            <sz val="9"/>
            <color indexed="81"/>
            <rFont val="Tahoma"/>
            <family val="2"/>
          </rPr>
          <t>130 =</t>
        </r>
        <r>
          <rPr>
            <sz val="9"/>
            <color indexed="81"/>
            <rFont val="Tahoma"/>
            <family val="2"/>
          </rPr>
          <t xml:space="preserve"> Matutino y Nocturno
</t>
        </r>
        <r>
          <rPr>
            <b/>
            <sz val="9"/>
            <color indexed="81"/>
            <rFont val="Tahoma"/>
            <family val="2"/>
          </rPr>
          <t>140 =</t>
        </r>
        <r>
          <rPr>
            <sz val="9"/>
            <color indexed="81"/>
            <rFont val="Tahoma"/>
            <family val="2"/>
          </rPr>
          <t xml:space="preserve"> Matutino y Discontinuo                                                                                                                                                                      </t>
        </r>
        <r>
          <rPr>
            <b/>
            <sz val="9"/>
            <color indexed="81"/>
            <rFont val="Tahoma"/>
            <family val="2"/>
          </rPr>
          <t>200 =</t>
        </r>
        <r>
          <rPr>
            <sz val="9"/>
            <color indexed="81"/>
            <rFont val="Tahoma"/>
            <family val="2"/>
          </rPr>
          <t xml:space="preserve"> Vespertino 
</t>
        </r>
        <r>
          <rPr>
            <b/>
            <sz val="9"/>
            <color indexed="81"/>
            <rFont val="Tahoma"/>
            <family val="2"/>
          </rPr>
          <t>230 =</t>
        </r>
        <r>
          <rPr>
            <sz val="9"/>
            <color indexed="81"/>
            <rFont val="Tahoma"/>
            <family val="2"/>
          </rPr>
          <t xml:space="preserve"> Vespertino y Nocturno
</t>
        </r>
        <r>
          <rPr>
            <b/>
            <sz val="9"/>
            <color indexed="81"/>
            <rFont val="Tahoma"/>
            <family val="2"/>
          </rPr>
          <t>240 =</t>
        </r>
        <r>
          <rPr>
            <sz val="9"/>
            <color indexed="81"/>
            <rFont val="Tahoma"/>
            <family val="2"/>
          </rPr>
          <t xml:space="preserve"> Vespertino y Discontinuo                                                                                                                                                                         </t>
        </r>
        <r>
          <rPr>
            <b/>
            <sz val="9"/>
            <color indexed="81"/>
            <rFont val="Tahoma"/>
            <family val="2"/>
          </rPr>
          <t>300 =</t>
        </r>
        <r>
          <rPr>
            <sz val="9"/>
            <color indexed="81"/>
            <rFont val="Tahoma"/>
            <family val="2"/>
          </rPr>
          <t xml:space="preserve"> Nocturno
</t>
        </r>
        <r>
          <rPr>
            <b/>
            <sz val="9"/>
            <color indexed="81"/>
            <rFont val="Tahoma"/>
            <family val="2"/>
          </rPr>
          <t>400 =</t>
        </r>
        <r>
          <rPr>
            <sz val="9"/>
            <color indexed="81"/>
            <rFont val="Tahoma"/>
            <family val="2"/>
          </rPr>
          <t xml:space="preserve"> Discontinuo 
</t>
        </r>
        <r>
          <rPr>
            <b/>
            <sz val="9"/>
            <color indexed="81"/>
            <rFont val="Tahoma"/>
            <family val="2"/>
          </rPr>
          <t>500 =</t>
        </r>
        <r>
          <rPr>
            <sz val="9"/>
            <color indexed="81"/>
            <rFont val="Tahoma"/>
            <family val="2"/>
          </rPr>
          <t xml:space="preserve"> Continuo
</t>
        </r>
        <r>
          <rPr>
            <b/>
            <sz val="9"/>
            <color indexed="81"/>
            <rFont val="Tahoma"/>
            <family val="2"/>
          </rPr>
          <t>600 =</t>
        </r>
        <r>
          <rPr>
            <sz val="9"/>
            <color indexed="81"/>
            <rFont val="Tahoma"/>
            <family val="2"/>
          </rPr>
          <t xml:space="preserve"> Complementario                                                                                                                                                                                                                                                                                                        
</t>
        </r>
        <r>
          <rPr>
            <b/>
            <sz val="9"/>
            <color indexed="81"/>
            <rFont val="Tahoma"/>
            <family val="2"/>
          </rPr>
          <t xml:space="preserve">700 = </t>
        </r>
        <r>
          <rPr>
            <sz val="9"/>
            <color indexed="81"/>
            <rFont val="Tahoma"/>
            <family val="2"/>
          </rPr>
          <t xml:space="preserve">Continuo (Jornada amplia)    
IMPORTANTE.- </t>
        </r>
        <r>
          <rPr>
            <b/>
            <sz val="9"/>
            <color indexed="81"/>
            <rFont val="Tahoma"/>
            <family val="2"/>
          </rPr>
          <t>Solamente son válidos los valores expresados. No se debe usar otro</t>
        </r>
        <r>
          <rPr>
            <sz val="9"/>
            <color indexed="81"/>
            <rFont val="Tahoma"/>
            <family val="2"/>
          </rPr>
          <t xml:space="preserve">
</t>
        </r>
      </text>
    </comment>
    <comment ref="S14" authorId="1" shapeId="0">
      <text>
        <r>
          <rPr>
            <b/>
            <sz val="9"/>
            <color indexed="81"/>
            <rFont val="Tahoma"/>
            <family val="2"/>
          </rPr>
          <t xml:space="preserve">SEP - Artículo 73 LGCG :
</t>
        </r>
        <r>
          <rPr>
            <sz val="9"/>
            <color indexed="81"/>
            <rFont val="Tahoma"/>
            <family val="2"/>
          </rPr>
          <t xml:space="preserve">
Total de horas por centro de trabajo
</t>
        </r>
      </text>
    </comment>
    <comment ref="T14" authorId="1" shapeId="0">
      <text>
        <r>
          <rPr>
            <b/>
            <sz val="9"/>
            <color indexed="81"/>
            <rFont val="Tahoma"/>
            <family val="2"/>
          </rPr>
          <t xml:space="preserve">SEP - Artículo 73 LGCG :
</t>
        </r>
        <r>
          <rPr>
            <sz val="9"/>
            <color indexed="81"/>
            <rFont val="Tahoma"/>
            <family val="2"/>
          </rPr>
          <t xml:space="preserve">
Total de horas compatibles
</t>
        </r>
      </text>
    </comment>
    <comment ref="G15"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5"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5"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5"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5"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5"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5"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5"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<sst xmlns="http://schemas.openxmlformats.org/spreadsheetml/2006/main" count="1921" uniqueCount="509">
  <si>
    <t>Entidad Federativa</t>
  </si>
  <si>
    <t>Descripción</t>
  </si>
  <si>
    <t>Clave CT</t>
  </si>
  <si>
    <t>Turno CT</t>
  </si>
  <si>
    <t>Fecha del</t>
  </si>
  <si>
    <t>RFC</t>
  </si>
  <si>
    <t>CURP</t>
  </si>
  <si>
    <t>Identificador origen presupuestal de la plaza</t>
  </si>
  <si>
    <t>Tipo de contratación</t>
  </si>
  <si>
    <t>Tipo de categoría</t>
  </si>
  <si>
    <t>Clave Tipo educativo</t>
  </si>
  <si>
    <t>Clave Nivel educativo</t>
  </si>
  <si>
    <t>Clave Subnivel educativo</t>
  </si>
  <si>
    <t>Número de plaza</t>
  </si>
  <si>
    <t>Horas semana mes</t>
  </si>
  <si>
    <t>Clave de Categoría</t>
  </si>
  <si>
    <t>Clave de Sub Unidad</t>
  </si>
  <si>
    <t>Clave de Unidad</t>
  </si>
  <si>
    <t>Código de Pago</t>
  </si>
  <si>
    <t>Partida Presupuestal</t>
  </si>
  <si>
    <t>Clave Presupuestal</t>
  </si>
  <si>
    <t>Nombre</t>
  </si>
  <si>
    <t>Tipo de Categoría</t>
  </si>
  <si>
    <t>R.F.C.</t>
  </si>
  <si>
    <t>Clave integrada</t>
  </si>
  <si>
    <t>Clave CT Origen</t>
  </si>
  <si>
    <t xml:space="preserve">Horas Semana Mes </t>
  </si>
  <si>
    <t>Número de Plaza</t>
  </si>
  <si>
    <t>Inicio</t>
  </si>
  <si>
    <t>Conclusión</t>
  </si>
  <si>
    <t>NOMBRE</t>
  </si>
  <si>
    <t>Clave Centro de Trabajo</t>
  </si>
  <si>
    <t>Clave Presupuestal de la Jubilación</t>
  </si>
  <si>
    <t>Periodo ocupado</t>
  </si>
  <si>
    <t>Quincena de inicio de jubilación</t>
  </si>
  <si>
    <t xml:space="preserve">Total Entidad Federativa Personas : </t>
  </si>
  <si>
    <t>Periodo Licencia</t>
  </si>
  <si>
    <t>Percepciones pagadas dentro del periodo reportado</t>
  </si>
  <si>
    <t>Función</t>
  </si>
  <si>
    <t>Periodo de Contratación</t>
  </si>
  <si>
    <t>Equivalencia</t>
  </si>
  <si>
    <t>Identificador del Contrato</t>
  </si>
  <si>
    <t>Descripción Nivel / Subnivel</t>
  </si>
  <si>
    <t>Tipo Financiamiento</t>
  </si>
  <si>
    <t>Partida Presupestal</t>
  </si>
  <si>
    <t>CATEGORIA</t>
  </si>
  <si>
    <t>Zona Económica</t>
  </si>
  <si>
    <t>Nivel Puesto</t>
  </si>
  <si>
    <t>Nivel Sueldo</t>
  </si>
  <si>
    <t>Tipo Contratación</t>
  </si>
  <si>
    <t>Monto mensual
por plaza jornada</t>
  </si>
  <si>
    <t>Monto mensual
Por Plaza HSM</t>
  </si>
  <si>
    <t>Número de Plazas Jornada</t>
  </si>
  <si>
    <t>Número de Plazas HSM</t>
  </si>
  <si>
    <t>Monto total autorizado</t>
  </si>
  <si>
    <t xml:space="preserve"> Categoría</t>
  </si>
  <si>
    <t>Clave de categoría</t>
  </si>
  <si>
    <t>Descripción de la categoría</t>
  </si>
  <si>
    <t>Clave de concepto de pago</t>
  </si>
  <si>
    <t>Clave de nivel de puesto</t>
  </si>
  <si>
    <t>Clave de nivel de sueldo</t>
  </si>
  <si>
    <t>Sueldo asignado por zona económica</t>
  </si>
  <si>
    <t>Datos adicionales de horas</t>
  </si>
  <si>
    <t>Fecha de actualización</t>
  </si>
  <si>
    <t>Inicio de vigencia del sueldo</t>
  </si>
  <si>
    <t>Fin de vigencia del sueldo</t>
  </si>
  <si>
    <t>Monto Mensual Jornada ó de HSM
Zona A</t>
  </si>
  <si>
    <t>Monto Mensual Jornada ó de HSM
Zona B</t>
  </si>
  <si>
    <t>Monto Mensual Jornada ó de HSM
Zona C</t>
  </si>
  <si>
    <t>Horas 
de compatibilidad</t>
  </si>
  <si>
    <t>Horas de servicio (HSM)</t>
  </si>
  <si>
    <t>Horas de docencia</t>
  </si>
  <si>
    <t xml:space="preserve">Tipo de concepto de pago </t>
  </si>
  <si>
    <t>Origen de financiamiento del concepto de percepciones.</t>
  </si>
  <si>
    <t>Porcentaje de participación federal por fuente de recursos</t>
  </si>
  <si>
    <t>Grupo al que pertenece concepto de pago (Percepción y/o Deducción)</t>
  </si>
  <si>
    <t xml:space="preserve">Descripción del concepto de pago </t>
  </si>
  <si>
    <t>Partida presupuestal</t>
  </si>
  <si>
    <t>Fecha  al</t>
  </si>
  <si>
    <t>NOMBRE TRABAJADOR</t>
  </si>
  <si>
    <t>Motivo</t>
  </si>
  <si>
    <t>RFC Sin Homoclave</t>
  </si>
  <si>
    <t>Sin RFC o erroneo</t>
  </si>
  <si>
    <t>Sin CURP o Erronea</t>
  </si>
  <si>
    <t>Clave Presupuestal Integrada y Categoria aparte</t>
  </si>
  <si>
    <t>CT</t>
  </si>
  <si>
    <t>Nombre CT</t>
  </si>
  <si>
    <t>Periodo</t>
  </si>
  <si>
    <t>No. de plaza</t>
  </si>
  <si>
    <t>Desde</t>
  </si>
  <si>
    <t>Hasta</t>
  </si>
  <si>
    <t xml:space="preserve">Monto de Remuneraciones Mensuales </t>
  </si>
  <si>
    <t>Monto de referencia</t>
  </si>
  <si>
    <t>Diferencia
(R-S)</t>
  </si>
  <si>
    <t>Municipio</t>
  </si>
  <si>
    <t>Localidad</t>
  </si>
  <si>
    <t>Nombre del Trabajador</t>
  </si>
  <si>
    <t>Periodo en el CT</t>
  </si>
  <si>
    <t>Total de Horas en el CT</t>
  </si>
  <si>
    <t>Horas de compatibilidad de la categoría</t>
  </si>
  <si>
    <t>Entidad Federativa:</t>
  </si>
  <si>
    <t xml:space="preserve">Total Personas : </t>
  </si>
  <si>
    <t xml:space="preserve">Total Plazas : </t>
  </si>
  <si>
    <r>
      <t xml:space="preserve">Última(s) ó Penultima(s) Plaza(s) Ocupada(s)
</t>
    </r>
    <r>
      <rPr>
        <b/>
        <sz val="10"/>
        <rFont val="Calibri"/>
        <family val="2"/>
      </rPr>
      <t>(*)</t>
    </r>
  </si>
  <si>
    <t>Formato: Trabajadores Jubilados en el Periodo</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</si>
  <si>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</si>
  <si>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</si>
  <si>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Formato: Trabajadores que Tramitaron Licencia Prejubilatoria en el Periodo</t>
  </si>
  <si>
    <t>Subtotal Monto Pagado en el Periodo:</t>
  </si>
  <si>
    <t>Formato: Trabajadores Contratados por Honorarios en el Periodo</t>
  </si>
  <si>
    <t>Formato: Analítico de Categorías / Plazas Autorizadas con su Tabulador</t>
  </si>
  <si>
    <t>Formato: Catálogo de Categorías y Tabuladores</t>
  </si>
  <si>
    <t>Formato: Catálogo de Percepciones y Deducciones</t>
  </si>
  <si>
    <r>
      <rPr>
        <b/>
        <sz val="10"/>
        <rFont val="Calibri"/>
        <family val="2"/>
      </rPr>
      <t>Fuente :</t>
    </r>
    <r>
      <rPr>
        <sz val="10"/>
        <rFont val="Calibri"/>
        <family val="2"/>
      </rPr>
      <t xml:space="preserve"> Información proporcionada por las Entidades Federativas</t>
    </r>
  </si>
  <si>
    <t>Formato: Trabajadores que Cobran con RFC / CURP con Formato Incorreto</t>
  </si>
  <si>
    <t>Formato: Trabajadores con Doble Asignación Salarial en Municipios no Colindantes Geográficamente</t>
  </si>
  <si>
    <t>Importante: Listar Sólo los Municipios no Colindantes</t>
  </si>
  <si>
    <t>Formato: Trabajadores Ocupando Plazas que Superan el Número de Horas de Compatibilidad Autorizadas</t>
  </si>
  <si>
    <t>Formato: Trabajadores Cuyo Salario Básico Supere los Ingresos Promedio de un Docente en la Categoría más Alta del Tabulador Salarial Correspondiente a Cada Entidad</t>
  </si>
  <si>
    <t>Fondo de Aportaciones para la Educación Básica y Normal (FAEB)</t>
  </si>
  <si>
    <t>Total   Percepciones :</t>
  </si>
  <si>
    <t>Nombre del  Responsable</t>
  </si>
  <si>
    <t>Cargo</t>
  </si>
  <si>
    <t>Firma</t>
  </si>
  <si>
    <t>Fecha</t>
  </si>
  <si>
    <t>Personal Comisionado</t>
  </si>
  <si>
    <t>Registro Federal de Contribuyentes de Trabajadores con Pagos Retroactivos con un Periodo Mayor a 45 días</t>
  </si>
  <si>
    <t>Plaza / Función</t>
  </si>
  <si>
    <t>Personal Federalizado por Registro Federal de Contribuyentes</t>
  </si>
  <si>
    <t>Movimientos de Plazas</t>
  </si>
  <si>
    <t>Trabajadores Jubilados en el Periodo</t>
  </si>
  <si>
    <t>Trabajadores Contratados por Honorarios en el Periodo</t>
  </si>
  <si>
    <t>Analítico de Categorías / Plazas Autorizadas con su Tabulador</t>
  </si>
  <si>
    <t>Catálogo de Categorías y Tabuladores</t>
  </si>
  <si>
    <t>Catálogo de Percepciones y Deducciones</t>
  </si>
  <si>
    <t>Trabajadores que Cobran con RFC / CURP con Formato Incorreto</t>
  </si>
  <si>
    <t>Trabajadores con Doble Asignación Salarial en Municipios no Colindantes Geográficamente</t>
  </si>
  <si>
    <t>Trabajadores Ocupando Plazas que Superan el Número de Horas de Compatibilidad Autorizadas</t>
  </si>
  <si>
    <t>Trabajadores Cuyo Salario Básico Supere los Ingresos Promedio de un Docente en la Categoría más Alta del Tabulador Salarial Correspondiente a Cada Entidad</t>
  </si>
  <si>
    <t>Num. de Paginas</t>
  </si>
  <si>
    <t>Total Pto. Federal</t>
  </si>
  <si>
    <t>Total Ppto. Otras Fuentes</t>
  </si>
  <si>
    <t>Total Jornada:</t>
  </si>
  <si>
    <t>Total HSM</t>
  </si>
  <si>
    <t>Total Autorizado:</t>
  </si>
  <si>
    <t>Total Sin RFC o Erroneo:</t>
  </si>
  <si>
    <t>Total RFC Sin Homoclave:</t>
  </si>
  <si>
    <t>Total Sin CURP o Erroneo:</t>
  </si>
  <si>
    <t>Total Remuneraciones Mensuales:</t>
  </si>
  <si>
    <t>Total Diferencia:</t>
  </si>
  <si>
    <t>Periodo Licencia
Inicio</t>
  </si>
  <si>
    <t>Periodo Licencia
Conclusión</t>
  </si>
  <si>
    <t>Periodo ocupado
Inicio</t>
  </si>
  <si>
    <t>Periodo ocupado
Conclusión</t>
  </si>
  <si>
    <t>Periodo de Contratación
Inicio</t>
  </si>
  <si>
    <t>Periodo de Contratación
Conclusión</t>
  </si>
  <si>
    <t>Periodo en el CT
Desde</t>
  </si>
  <si>
    <t>Periodo en el CTH
asta</t>
  </si>
  <si>
    <t>Periodo
Hasta</t>
  </si>
  <si>
    <t>Periodo
Desde</t>
  </si>
  <si>
    <t>(*) Si  el trabajador se jubila con más de una clave presupuestal, por cada plaza se debe llenar un registro hasta que se haya informado acerca de todas las plazas del trabajador.</t>
  </si>
  <si>
    <t>Trabajadores que Tramitaron Licencia Prejubilatoria en el Periodo</t>
  </si>
  <si>
    <t>N/A</t>
  </si>
  <si>
    <t xml:space="preserve">B)   </t>
  </si>
  <si>
    <t>A Y II D3</t>
  </si>
  <si>
    <t>A Y II D4</t>
  </si>
  <si>
    <t>II B) Y 1</t>
  </si>
  <si>
    <t>II C y 1_</t>
  </si>
  <si>
    <t>II D) 2</t>
  </si>
  <si>
    <t>II D) 4</t>
  </si>
  <si>
    <t>II D) 4 A</t>
  </si>
  <si>
    <t>II D) 6</t>
  </si>
  <si>
    <t xml:space="preserve">II D) 7 1 </t>
  </si>
  <si>
    <t xml:space="preserve">II D) 7 2 </t>
  </si>
  <si>
    <t xml:space="preserve">II D) 7 3 </t>
  </si>
  <si>
    <t>E)</t>
  </si>
  <si>
    <t>F) 1</t>
  </si>
  <si>
    <t>F) 2</t>
  </si>
  <si>
    <t>G)</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</si>
  <si>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</si>
  <si>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</si>
  <si>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</si>
  <si>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</si>
  <si>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FORMATOS ENTREGADOS PARA DAR CUMPLIMIENTO AL ARTICULO 73 DE "LA LEY GENERAL DE CONTABILIDAD GUBERNAMENTAL"</t>
  </si>
  <si>
    <t>Entidad Federativa :</t>
  </si>
  <si>
    <t>Fondo :</t>
  </si>
  <si>
    <t>Periodo :</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</si>
  <si>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</si>
  <si>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</si>
  <si>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</si>
  <si>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</si>
  <si>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</si>
  <si>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</si>
  <si>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</si>
  <si>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</si>
  <si>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</si>
  <si>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</si>
  <si>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</si>
  <si>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</si>
  <si>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</si>
  <si>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</si>
  <si>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</si>
  <si>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</si>
  <si>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</si>
  <si>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</si>
  <si>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</si>
  <si>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</si>
  <si>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</si>
  <si>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</si>
  <si>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</si>
  <si>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</si>
  <si>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</si>
  <si>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</si>
  <si>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</si>
  <si>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</si>
  <si>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</si>
  <si>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</si>
  <si>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</si>
  <si>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</si>
  <si>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</si>
  <si>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</si>
  <si>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</si>
  <si>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</si>
  <si>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</si>
  <si>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</si>
  <si>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 xml:space="preserve">*Total de Percepciones reportadas por la Entidad Federativa como pagadas en el periodo </t>
  </si>
  <si>
    <t xml:space="preserve">TOTAL REGISTROS </t>
  </si>
  <si>
    <t>TOTAL PERSONAS</t>
  </si>
  <si>
    <t>TOTAL PLAZAS</t>
  </si>
  <si>
    <t>Personal con Licencia</t>
  </si>
  <si>
    <t>02FIA0001I</t>
  </si>
  <si>
    <t>T03823</t>
  </si>
  <si>
    <t>A01807</t>
  </si>
  <si>
    <t>T03820</t>
  </si>
  <si>
    <t>LOGC640813CI8</t>
  </si>
  <si>
    <t>LOGC640813MBCPNR09</t>
  </si>
  <si>
    <t>MARIA DEL CARMEN LOPEZ GONZALEZ</t>
  </si>
  <si>
    <t>T03810</t>
  </si>
  <si>
    <t xml:space="preserve"> </t>
  </si>
  <si>
    <t>JESUS MACARIO DELGADO AVENA</t>
  </si>
  <si>
    <t>CELIA HERRERA CORREA</t>
  </si>
  <si>
    <t>OIGB640826SJ2</t>
  </si>
  <si>
    <t>OIGB640826HBCRNL05</t>
  </si>
  <si>
    <t>BLANCA MARGARITA ORTIZ GONZALEZ</t>
  </si>
  <si>
    <t>ALFREDO ALVAREZ DUARTE</t>
  </si>
  <si>
    <t>TECNICO MEDIO</t>
  </si>
  <si>
    <t>T03803</t>
  </si>
  <si>
    <t>TECNICO DOCENTE</t>
  </si>
  <si>
    <t>ESPECIALISTA EN PROYECTOS TECNICOS</t>
  </si>
  <si>
    <t>A03804</t>
  </si>
  <si>
    <t>COORDINADOR DE ZONA</t>
  </si>
  <si>
    <t>CF36014</t>
  </si>
  <si>
    <t>COORDINADOR REGIONAL</t>
  </si>
  <si>
    <t>JEFE DE OFICINA</t>
  </si>
  <si>
    <t>ANALISTA ADMINISTRATIVO</t>
  </si>
  <si>
    <t>A01806</t>
  </si>
  <si>
    <t>JEFE DE DEPARTAMENTO</t>
  </si>
  <si>
    <t>CF01059</t>
  </si>
  <si>
    <t>TECNICO SUPERIOR</t>
  </si>
  <si>
    <t>ADMINISTRATIVO ESPECIALIZADO</t>
  </si>
  <si>
    <t>A01803</t>
  </si>
  <si>
    <t>PROFESIONAL DICTAMINADOR DE SERVICIOS ESPECIALIZADOS</t>
  </si>
  <si>
    <t>CF21865</t>
  </si>
  <si>
    <t>MARIA TRINIDAD GOMEZ PEÑA</t>
  </si>
  <si>
    <t>CF34810</t>
  </si>
  <si>
    <t>COORD. TEC. COMPUTACION</t>
  </si>
  <si>
    <t>T06803</t>
  </si>
  <si>
    <t>Z0</t>
  </si>
  <si>
    <t>C</t>
  </si>
  <si>
    <t>CAME780421NN8</t>
  </si>
  <si>
    <t>CAME780421HDGRRD03</t>
  </si>
  <si>
    <t>0</t>
  </si>
  <si>
    <t>B</t>
  </si>
  <si>
    <t>3A</t>
  </si>
  <si>
    <t>QB</t>
  </si>
  <si>
    <t>ZA</t>
  </si>
  <si>
    <t>1A</t>
  </si>
  <si>
    <t>1B</t>
  </si>
  <si>
    <t>P</t>
  </si>
  <si>
    <t>F</t>
  </si>
  <si>
    <t>P2</t>
  </si>
  <si>
    <t>SUELDOS</t>
  </si>
  <si>
    <t>RETRO COMP.GARANTIZADA</t>
  </si>
  <si>
    <t>PRIMA VACACIONAL</t>
  </si>
  <si>
    <t>AGUINALDO</t>
  </si>
  <si>
    <t>PAGO DIF COMP. ANT.</t>
  </si>
  <si>
    <t>COMPENSACION GARANT.</t>
  </si>
  <si>
    <t>OTRAS PERCEPCIONES</t>
  </si>
  <si>
    <t>PREVISION SOCIAL MULTIPLE</t>
  </si>
  <si>
    <t>BECAS</t>
  </si>
  <si>
    <t>ISR A FAVOR</t>
  </si>
  <si>
    <t>AYUDA DE GUARDERIA</t>
  </si>
  <si>
    <t>DIAS ECONOMICOS</t>
  </si>
  <si>
    <t>PAGO EXTRAORDINARIO</t>
  </si>
  <si>
    <t>CAPACITACION Y DESARROLLO</t>
  </si>
  <si>
    <t>CREDITO SALARIO ANUAL</t>
  </si>
  <si>
    <t>RETRO PREV SOCIAL</t>
  </si>
  <si>
    <t>DEV.FONACOT</t>
  </si>
  <si>
    <t>AGUINALDO COMPE. GARANT.</t>
  </si>
  <si>
    <t>PREMIO EST. Y RECOMPENSAS</t>
  </si>
  <si>
    <t>DIF. PROFESIONALIZACION</t>
  </si>
  <si>
    <t>DESPENSA CONFIANZA</t>
  </si>
  <si>
    <t>PARTE EXCENTA AGUINALDO</t>
  </si>
  <si>
    <t>PARTE EXCENTA PRIMA VAC.</t>
  </si>
  <si>
    <t>RET. PROFESIONALIZACION C</t>
  </si>
  <si>
    <t>PAGO DE GASTOS POR DEFUNS</t>
  </si>
  <si>
    <t>PAGO POR TRABAJOS EXTRAOR</t>
  </si>
  <si>
    <t>DIAS A FAVOR</t>
  </si>
  <si>
    <t>RETRO DESPENSA</t>
  </si>
  <si>
    <t>RETRO CAP Y DES</t>
  </si>
  <si>
    <t>RETRO AYUDA DE SERVICIOS</t>
  </si>
  <si>
    <t>RETRO PRIMA VACACIONAL</t>
  </si>
  <si>
    <t>DEVCUOTASISSSTE</t>
  </si>
  <si>
    <t>DEV CAJA AHORRO</t>
  </si>
  <si>
    <t>DEV PENSION ALIMENTICIA</t>
  </si>
  <si>
    <t>5 DIAS X NOTAS BUENAS</t>
  </si>
  <si>
    <t>RETRO CAP Y DES CONFIANZA</t>
  </si>
  <si>
    <t>RETRO AYUDA DE SERV.CONF</t>
  </si>
  <si>
    <t>RETRO PUNTUALIDAD</t>
  </si>
  <si>
    <t>RETROACTIVO SUELDO</t>
  </si>
  <si>
    <t>DEV. FAR SENTEA</t>
  </si>
  <si>
    <t>PRIMA DE ANTIGUEDAD</t>
  </si>
  <si>
    <t>RET. PROFESIONALIZACION B</t>
  </si>
  <si>
    <t>AYUDA TITULACION</t>
  </si>
  <si>
    <t>RETROACTIVO QUINQUENIO</t>
  </si>
  <si>
    <t>APARATOS ORTOPEDICOS</t>
  </si>
  <si>
    <t>DIVID.POTEN ENE-DIC/07</t>
  </si>
  <si>
    <t>PUNTUALIDAD ANUAL</t>
  </si>
  <si>
    <t>PERMISOS ECONOMICOS</t>
  </si>
  <si>
    <t>DEV CECATI</t>
  </si>
  <si>
    <t>PRIMA POR RENUNCIA</t>
  </si>
  <si>
    <t>RETRO PRIMA ANT.</t>
  </si>
  <si>
    <t>APOYO EDUCATIVO</t>
  </si>
  <si>
    <t>DIFERENCIA PENSION ALIMEN</t>
  </si>
  <si>
    <t>PRIMA DE ANTIGUEDAD LFT</t>
  </si>
  <si>
    <t>ESTIMULO ECON. 10,15 Y 20</t>
  </si>
  <si>
    <t>AYUDA DEFUNCION</t>
  </si>
  <si>
    <t>PAGO CLAUSULA 102</t>
  </si>
  <si>
    <t>VALES DE DESPENSA FIN AﾑO</t>
  </si>
  <si>
    <t>DEVFESTEJO</t>
  </si>
  <si>
    <t>DEV SEG. COLECTIVO</t>
  </si>
  <si>
    <t>DEV. SEG.POTEN</t>
  </si>
  <si>
    <t>DEV FONAC</t>
  </si>
  <si>
    <t>DIF COMPENSACION GARANTIZ</t>
  </si>
  <si>
    <t>PAGO POR TRAB. DE INEA</t>
  </si>
  <si>
    <t>PAGO DIVIDENDOS POTEN</t>
  </si>
  <si>
    <t>IMPUESTO ANUAL</t>
  </si>
  <si>
    <t>TRES MESES DE SUELDO LFT</t>
  </si>
  <si>
    <t>OTRAS PRESTACIONES</t>
  </si>
  <si>
    <t>DEV ACREEDORES</t>
  </si>
  <si>
    <t>PREV. SOCIAL MULTIPLE CON</t>
  </si>
  <si>
    <t>VALES PRODUCTIVIDAD</t>
  </si>
  <si>
    <t>DESPENSA M.M.</t>
  </si>
  <si>
    <t>PAGO POR DIPLOMADO</t>
  </si>
  <si>
    <t>DEV  PUNTUALIDAD</t>
  </si>
  <si>
    <t>SUBSIDIO PARA EL EMPLEO</t>
  </si>
  <si>
    <t>AGUINALDO COMP. GARANTIZA</t>
  </si>
  <si>
    <t>PAGO POR UNICA VEZ</t>
  </si>
  <si>
    <t>DIFERENCIA DE SUELDO</t>
  </si>
  <si>
    <t>GRATIF. TIEMPO SERVICIO</t>
  </si>
  <si>
    <t>DIF. PRIMA VACACIONAL</t>
  </si>
  <si>
    <t>RETRO.COMP. GA2009</t>
  </si>
  <si>
    <t>RETRO AYUDA SERVICIOS</t>
  </si>
  <si>
    <t>DIF. PAGO GUARDERIA</t>
  </si>
  <si>
    <t>DIF. DIAS ECONOMICOS</t>
  </si>
  <si>
    <t>RETRO CAPAC Y DESARROLLO</t>
  </si>
  <si>
    <t>RETRO ANTEOJOS</t>
  </si>
  <si>
    <t>DIF PRIMA ANTIGUEDAD</t>
  </si>
  <si>
    <t>RETROAC. PROFESIONALIZA</t>
  </si>
  <si>
    <t>DEV. CAMISETA</t>
  </si>
  <si>
    <t>D</t>
  </si>
  <si>
    <t>D2</t>
  </si>
  <si>
    <t>SUSPENSIONES</t>
  </si>
  <si>
    <t>FALTAS</t>
  </si>
  <si>
    <t>FESTEJO</t>
  </si>
  <si>
    <t>FAR-SENTEA</t>
  </si>
  <si>
    <t>DESC. CUOTA ISSSTE  4.50%</t>
  </si>
  <si>
    <t>ISR</t>
  </si>
  <si>
    <t>FAMSA</t>
  </si>
  <si>
    <t>5.075%  ISSSTE   2009</t>
  </si>
  <si>
    <t>4.550% ISSSTE  2009</t>
  </si>
  <si>
    <t>OTRAS DEDUCCIONES</t>
  </si>
  <si>
    <t>BOLETOS</t>
  </si>
  <si>
    <t>CREDITO SALARIO  A CARGO</t>
  </si>
  <si>
    <t>ESTACIONAMIENTO</t>
  </si>
  <si>
    <t>FOND/PENSION ISSSTE 6.125</t>
  </si>
  <si>
    <t>SERV.MED/MAT.ISSSTE 4.500</t>
  </si>
  <si>
    <t>PRESTAMO ORDINARIOS</t>
  </si>
  <si>
    <t>DESC SNTEA</t>
  </si>
  <si>
    <t>FOVISSSTE SAL. MIN.</t>
  </si>
  <si>
    <t>DESDEUDORES</t>
  </si>
  <si>
    <t>PMOS.  PARA DAMNIFICADOS</t>
  </si>
  <si>
    <t>CUOTA SINDICAL</t>
  </si>
  <si>
    <t>PENSION ALIMENTICIA</t>
  </si>
  <si>
    <t>SEG PROTEGESVIDA</t>
  </si>
  <si>
    <t>SEG PROTEGES</t>
  </si>
  <si>
    <t>DESCDIPLOMADO</t>
  </si>
  <si>
    <t>INCRE. SEGURO RETIRO</t>
  </si>
  <si>
    <t>RETRO CUOTA SINDICAL</t>
  </si>
  <si>
    <t>AYUDA CRUZ ROJA</t>
  </si>
  <si>
    <t>SEG. METLIFE</t>
  </si>
  <si>
    <t>SEGURO COL. DE RETIRO</t>
  </si>
  <si>
    <t>POTEN  BASE</t>
  </si>
  <si>
    <t>DESC. FONACOT</t>
  </si>
  <si>
    <t>DESC CANATA MAT.</t>
  </si>
  <si>
    <t>POTEN CONFIANZA</t>
  </si>
  <si>
    <t>DESCUENTO RETRO FONAC</t>
  </si>
  <si>
    <t>SEGUROS AUTO</t>
  </si>
  <si>
    <t>DESC. ACREEDORES</t>
  </si>
  <si>
    <t>FONAC</t>
  </si>
  <si>
    <t>CAJA DE AHORRO CUOTA</t>
  </si>
  <si>
    <t>PRESTAMO CAJA AHORROS</t>
  </si>
  <si>
    <t>DESC. FONAC</t>
  </si>
  <si>
    <t>DESCUENTO 8% C</t>
  </si>
  <si>
    <t>ANTICIPO ESTIMULO M.M.</t>
  </si>
  <si>
    <t>GASTOS MEDICOS MAYORES</t>
  </si>
  <si>
    <t>SEGUROS FOVISSSTE</t>
  </si>
  <si>
    <t>DESC. CAMISETAS</t>
  </si>
  <si>
    <t>DESCUENTO POSADA</t>
  </si>
  <si>
    <t>DESC.  CECATI</t>
  </si>
  <si>
    <t>FONDO DE DEFUNCION</t>
  </si>
  <si>
    <t>TERRENOS</t>
  </si>
  <si>
    <t>JARDIN DESCANSO</t>
  </si>
  <si>
    <t>JARDIN DE LA ESPERANZA</t>
  </si>
  <si>
    <t>I.S.R. A CARGO</t>
  </si>
  <si>
    <t>PRESTAMO ESPECIALES</t>
  </si>
  <si>
    <t>AYUDA DAMNIFICADOS</t>
  </si>
  <si>
    <t>DESCSEGP.</t>
  </si>
  <si>
    <t>APOYO ECONOMICO</t>
  </si>
  <si>
    <t>DIF. FALTAS</t>
  </si>
  <si>
    <t>Fondo de Aportaciones para la Educación Tecnológica y de Adultos/Colegio Nacional de Educación Profesional Técnica (FAETA/INEA)</t>
  </si>
  <si>
    <t>JEFE DE LA OFICINA DE RECURSOS HUMANOS</t>
  </si>
  <si>
    <t>DELEGADO</t>
  </si>
  <si>
    <t>CF14070</t>
  </si>
  <si>
    <t>4A</t>
  </si>
  <si>
    <t>GOPS770309K89</t>
  </si>
  <si>
    <t>GOPS770309MBCNSN08</t>
  </si>
  <si>
    <t>SANDRA LIZETH RAZO PADILLA</t>
  </si>
  <si>
    <t>AUAG6107245A9</t>
  </si>
  <si>
    <t>AUAG610724HSLCLD05</t>
  </si>
  <si>
    <t>GUADALUPE ACUÑA ALVAREZ</t>
  </si>
  <si>
    <t>ANNETTE ALEJANDRA LARES GUERRERO</t>
  </si>
  <si>
    <t>LAGA9110166W2</t>
  </si>
  <si>
    <t>LAGA911016MBCRRN05</t>
  </si>
  <si>
    <t>QUINQU</t>
  </si>
  <si>
    <t>DESPEN</t>
  </si>
  <si>
    <t>AYUDA POR SERVICIOS</t>
  </si>
  <si>
    <t>PUNTUALIDAD MENSUAL</t>
  </si>
  <si>
    <t>AYUDA DE ANTEOJOS</t>
  </si>
  <si>
    <t>CANASTILLA MATERNAL</t>
  </si>
  <si>
    <t>AHORRO SOLIDARIO</t>
  </si>
  <si>
    <r>
      <t xml:space="preserve">ENTIDAD FEDERATIVA: </t>
    </r>
    <r>
      <rPr>
        <sz val="14"/>
        <color theme="1"/>
        <rFont val="Calibri"/>
        <family val="2"/>
        <scheme val="minor"/>
      </rPr>
      <t>Baja California</t>
    </r>
  </si>
  <si>
    <t>RETRO.COMP. GARAN HOMOL.</t>
  </si>
  <si>
    <t>AJUSTE SUELDO HOMOLOGACIO</t>
  </si>
  <si>
    <t>IAPJ841002JT1</t>
  </si>
  <si>
    <t>IAPJ841002HBCSXR01</t>
  </si>
  <si>
    <t>NOTA:</t>
  </si>
  <si>
    <t>En este período no se cuenta con trabajadores que cobra RFC/CURP</t>
  </si>
  <si>
    <t>con formato incorrecto.</t>
  </si>
  <si>
    <t>En este período no se registraron trabajadores con Doble Asignación Salarial en Municipios no Colindantes Geográficamente.</t>
  </si>
  <si>
    <t>En este período no se registraron trabajadores Ocupando Plazas que Superan el Número de Horas</t>
  </si>
  <si>
    <t>de Compatibilidad Autorizadas.</t>
  </si>
  <si>
    <t>En este período no se registraron trabajadores cuyo slaario básico supere los ingresos promedio de un docente en la</t>
  </si>
  <si>
    <t>categoría más alta del tabulador salarial correspondiente a cada entidad.</t>
  </si>
  <si>
    <t>SECRETARIA "C"</t>
  </si>
  <si>
    <t>EDGAR CARRILLO MORENO</t>
  </si>
  <si>
    <t>DISEÑOS MATERIAL GRAFICO COMO APOYO A LA PROMOCIÓN Y DIFUSIÓN DE LOS SERVICIOS EDUCATIVOS QUE OFERTA EL INSTITUTO EN ESTA UNIDAD</t>
  </si>
  <si>
    <t>ORGANIZAR ACCIONES Y/O ACTIVIDADES DE PROMOCION Y DIFUSION QUE IMPULSEN LOS SERVICIOS EDUCATIVOS QUE OFERTA EL INSTITUTO EN ESTA ENTIDAD</t>
  </si>
  <si>
    <t>ELABORAR DOCUMENTOS LEGALES Y TODAD LAS ACTIVIDADES INHERENTES QUE PERJUDIQUEN A LOS BIENES DEL INEA</t>
  </si>
  <si>
    <t>OPERAR COMO PROGAMADOR ANALISTA Y SOPORTE TECNICO EN LA OFICINA DE INFORMATICA</t>
  </si>
  <si>
    <t>5 DIAS AJUSTE CALENDARIO</t>
  </si>
  <si>
    <t>DEV FONDO DEFUNSION</t>
  </si>
  <si>
    <t>PROFESIONALIZACION "B1"</t>
  </si>
  <si>
    <t>PROFESIONALIZACION "C"</t>
  </si>
  <si>
    <t>DEVCUOTAS ISSSTE 9.970%</t>
  </si>
  <si>
    <t>9.970%  ISSSTE 2014</t>
  </si>
  <si>
    <t>4.500%  ISSSTE 2014</t>
  </si>
  <si>
    <t>AADA860302FGA</t>
  </si>
  <si>
    <t>AADA860302HBCLZR03</t>
  </si>
  <si>
    <t>ARTURO ALVARADO DIAZ</t>
  </si>
  <si>
    <t>2do Trimestre 2015</t>
  </si>
  <si>
    <t>2doTrimestre 2015</t>
  </si>
  <si>
    <t>AADA510605KV0</t>
  </si>
  <si>
    <t>AADA510605HBCLRL03</t>
  </si>
  <si>
    <t>DEAJ530429CIA</t>
  </si>
  <si>
    <t>DEAJ530429HSLLVS04</t>
  </si>
  <si>
    <t>GOPT570617UA9</t>
  </si>
  <si>
    <t>GOPT570617MBCMXR06</t>
  </si>
  <si>
    <t>HECC610315L64</t>
  </si>
  <si>
    <t>HECC610315MBCRRL09</t>
  </si>
  <si>
    <t>T3810</t>
  </si>
  <si>
    <t>SANDRA JANETH GONZALEZ PESQUEIRA</t>
  </si>
  <si>
    <t>ASISTIR AL TITULAR DE LA DELEGACIÓN EN TRÁMITES ADMINISTRATIVOS</t>
  </si>
  <si>
    <t>JORGE ALBERTOP ISAIS PEÑA</t>
  </si>
  <si>
    <t>APOYO EN ALIZANZAS ESTRATEGICAS EN EL MUNICIPIO DE TIJUANA</t>
  </si>
  <si>
    <t>YESSENIA RUCOBO HERNANDEZ</t>
  </si>
  <si>
    <t>RESPONSABLE DE INFORMACIÓN Y/O APOYO EN TODAS LAS ACTIVIDADES INHERENTES A LAS ACTIVIDADES DE PROMOCION Y DIFUSION EN EL ESTADO</t>
  </si>
  <si>
    <t>BRENDA PATRICIA RODRIGUEZ AYON</t>
  </si>
  <si>
    <t>APOYAR EN LA CAPTURA DE POLIZAS Y CONCILIACIÓN DEL PRESUPUESTO CAPITULO 1000, SERVICIOS PERSONALES Y/O REALIZAR PAGOS DE NOMINA INSTITUCIONAL Y ASIMILADOS AL SALARIO.</t>
  </si>
  <si>
    <t>CESAR IVAN ABAD MENA</t>
  </si>
  <si>
    <t>RESPONSABLE DE SEGUIMIENTO DE ALIANZAS ESTRATEGICAS</t>
  </si>
  <si>
    <t>HECTOR EMMANUEL VALENZUELA BARRAGAN</t>
  </si>
  <si>
    <t>RESPONSABLE DE DAR SEGUIMIENTO AL PROGRAMA "MESA DE AYUDA"</t>
  </si>
  <si>
    <t>ROAB801025NF8</t>
  </si>
  <si>
    <t>ROAB801025MBCDYR03</t>
  </si>
  <si>
    <t>AAMC680805676</t>
  </si>
  <si>
    <t>AAMC680805HDFBNS06</t>
  </si>
  <si>
    <t>VABH841103J42</t>
  </si>
  <si>
    <t>VABH841103HBCLRC01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</si>
</sst>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quot;$&quot;#,##0.00"/>
    <numFmt numFmtId="44" formatCode="_-&quot;$&quot;* #,##0.00_-;\-&quot;$&quot;* #,##0.00_-;_-&quot;$&quot;* &quot;-&quot;??_-;_-@_-"/>
    <numFmt numFmtId="43" formatCode="_-* #,##0.00_-;\-* #,##0.00_-;_-* &quot;-&quot;??_-;_-@_-"/>
    <numFmt numFmtId="164" formatCode="0.0%"/>
    <numFmt numFmtId="165" formatCode="00"/>
    <numFmt numFmtId="166" formatCode="#,##0.00_ ;\-#,##0.00\ "/>
    <numFmt numFmtId="167" formatCode="00.0"/>
    <numFmt numFmtId="168" formatCode="#,##0_ ;\-#,##0\ "/>
    <numFmt numFmtId="170" formatCode="0_);\(0\)"/>
  </numFmts>
  <fonts count="68" x14ac:knownFonts="1">
    <font>
      <sz val="11"/>
      <color theme="1"/>
      <name val="Calibri"/>
      <family val="2"/>
      <scheme val="minor"/>
    </font>
    <font>
      <sz val="11"/>
      <color indexed="8"/>
      <name val="Calibri"/>
      <family val="2"/>
    </font>
    <font>
      <sz val="10"/>
      <name val="Arial"/>
      <family val="2"/>
    </font>
    <font>
      <sz val="11"/>
      <color indexed="8"/>
      <name val="Calibri"/>
      <family val="2"/>
    </font>
    <font>
      <b/>
      <sz val="10"/>
      <name val="Calibri"/>
      <family val="2"/>
    </font>
    <font>
      <sz val="10"/>
      <name val="Calibri"/>
      <family val="2"/>
    </font>
    <font>
      <b/>
      <sz val="8"/>
      <name val="Verdana"/>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color theme="3" tint="-0.249977111117893"/>
      <name val="Calibri"/>
      <family val="2"/>
      <scheme val="minor"/>
    </font>
    <font>
      <b/>
      <sz val="12"/>
      <color theme="3" tint="-0.249977111117893"/>
      <name val="Calibri"/>
      <family val="2"/>
      <scheme val="minor"/>
    </font>
    <font>
      <b/>
      <sz val="12"/>
      <color rgb="FFFF0000"/>
      <name val="Calibri"/>
      <family val="2"/>
      <scheme val="minor"/>
    </font>
    <font>
      <b/>
      <sz val="16"/>
      <color theme="3" tint="-0.249977111117893"/>
      <name val="Calibri"/>
      <family val="2"/>
      <scheme val="minor"/>
    </font>
    <font>
      <b/>
      <sz val="9"/>
      <color theme="3" tint="-0.249977111117893"/>
      <name val="Calibri"/>
      <family val="2"/>
      <scheme val="minor"/>
    </font>
    <font>
      <sz val="9"/>
      <color theme="3" tint="-0.249977111117893"/>
      <name val="Calibri"/>
      <family val="2"/>
      <scheme val="minor"/>
    </font>
    <font>
      <b/>
      <sz val="12"/>
      <color theme="1"/>
      <name val="Calibri"/>
      <family val="2"/>
      <scheme val="minor"/>
    </font>
    <font>
      <b/>
      <sz val="16"/>
      <color theme="1"/>
      <name val="Calibri"/>
      <family val="2"/>
      <scheme val="minor"/>
    </font>
    <font>
      <b/>
      <sz val="9"/>
      <color theme="1"/>
      <name val="Calibri"/>
      <family val="2"/>
      <scheme val="minor"/>
    </font>
    <font>
      <sz val="9"/>
      <color theme="1"/>
      <name val="Calibri"/>
      <family val="2"/>
      <scheme val="minor"/>
    </font>
    <font>
      <sz val="11"/>
      <color theme="3" tint="-0.249977111117893"/>
      <name val="Arial"/>
      <family val="2"/>
    </font>
    <font>
      <b/>
      <sz val="13"/>
      <color theme="3" tint="-0.249977111117893"/>
      <name val="Calibri"/>
      <family val="2"/>
      <scheme val="minor"/>
    </font>
    <font>
      <sz val="10"/>
      <color theme="1"/>
      <name val="Calibri"/>
      <family val="2"/>
      <scheme val="minor"/>
    </font>
    <font>
      <b/>
      <sz val="14"/>
      <color theme="1"/>
      <name val="Calibri"/>
      <family val="2"/>
      <scheme val="minor"/>
    </font>
    <font>
      <sz val="10"/>
      <name val="Calibri"/>
      <family val="2"/>
      <scheme val="minor"/>
    </font>
    <font>
      <sz val="10"/>
      <color theme="3" tint="-0.249977111117893"/>
      <name val="Calibri"/>
      <family val="2"/>
      <scheme val="minor"/>
    </font>
    <font>
      <b/>
      <sz val="10"/>
      <name val="Calibri"/>
      <family val="2"/>
      <scheme val="minor"/>
    </font>
    <font>
      <sz val="10"/>
      <color theme="1"/>
      <name val="Wingdings"/>
      <charset val="2"/>
    </font>
    <font>
      <sz val="11"/>
      <name val="Calibri"/>
      <family val="2"/>
      <scheme val="minor"/>
    </font>
    <font>
      <b/>
      <sz val="11"/>
      <name val="Calibri"/>
      <family val="2"/>
      <scheme val="minor"/>
    </font>
    <font>
      <b/>
      <sz val="9"/>
      <name val="Calibri"/>
      <family val="2"/>
      <scheme val="minor"/>
    </font>
    <font>
      <b/>
      <sz val="11"/>
      <color theme="3" tint="-0.249977111117893"/>
      <name val="Calibri"/>
      <family val="2"/>
      <scheme val="minor"/>
    </font>
    <font>
      <sz val="11"/>
      <color theme="0" tint="-0.499984740745262"/>
      <name val="Calibri"/>
      <family val="2"/>
      <scheme val="minor"/>
    </font>
    <font>
      <b/>
      <sz val="12"/>
      <color theme="0" tint="-0.499984740745262"/>
      <name val="Calibri"/>
      <family val="2"/>
      <scheme val="minor"/>
    </font>
    <font>
      <sz val="9"/>
      <color rgb="FF000000"/>
      <name val="MS Shell Dlg 2"/>
    </font>
    <font>
      <b/>
      <sz val="11"/>
      <color theme="0" tint="-0.499984740745262"/>
      <name val="Calibri"/>
      <family val="2"/>
      <scheme val="minor"/>
    </font>
    <font>
      <sz val="10"/>
      <color theme="0"/>
      <name val="Calibri"/>
      <family val="2"/>
      <scheme val="minor"/>
    </font>
    <font>
      <b/>
      <sz val="11"/>
      <color rgb="FFFF0000"/>
      <name val="Calibri"/>
      <family val="2"/>
      <scheme val="minor"/>
    </font>
    <font>
      <i/>
      <sz val="14"/>
      <color theme="1"/>
      <name val="Calibri"/>
      <family val="2"/>
      <scheme val="minor"/>
    </font>
    <font>
      <b/>
      <sz val="14"/>
      <color theme="0" tint="-0.499984740745262"/>
      <name val="Calibri"/>
      <family val="2"/>
      <scheme val="minor"/>
    </font>
    <font>
      <b/>
      <sz val="16"/>
      <color theme="0" tint="-4.9989318521683403E-2"/>
      <name val="Calibri"/>
      <family val="2"/>
      <scheme val="minor"/>
    </font>
    <font>
      <sz val="14"/>
      <color theme="1"/>
      <name val="Calibri"/>
      <family val="2"/>
      <scheme val="minor"/>
    </font>
    <font>
      <sz val="11"/>
      <color theme="3" tint="-0.249977111117893"/>
      <name val="Calibri"/>
      <family val="2"/>
      <scheme val="minor"/>
    </font>
    <font>
      <sz val="11"/>
      <color theme="3" tint="-0.249977111117893"/>
      <name val="Calibri"/>
      <family val="2"/>
      <scheme val="minor"/>
    </font>
    <font>
      <sz val="14"/>
      <color rgb="FF000000"/>
      <name val="Calibri"/>
      <family val="2"/>
      <scheme val="minor"/>
    </font>
    <font>
      <b/>
      <sz val="11"/>
      <color theme="3" tint="-0.249977111117893"/>
      <name val="Calibri"/>
      <family val="2"/>
      <scheme val="minor"/>
    </font>
    <font>
      <b/>
      <sz val="12"/>
      <color rgb="FFFF0000"/>
      <name val="Calibri"/>
      <family val="2"/>
      <scheme val="minor"/>
    </font>
    <font>
      <sz val="9"/>
      <name val="Calibri"/>
      <family val="2"/>
      <scheme val="minor"/>
    </font>
    <font>
      <sz val="18"/>
      <color theme="3"/>
      <name val="Cambria"/>
      <family val="2"/>
      <scheme val="major"/>
    </font>
    <font>
      <sz val="9"/>
      <name val="Arial"/>
      <family val="2"/>
    </font>
    <font>
      <sz val="10"/>
      <color indexed="8"/>
      <name val="Calibri"/>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medium">
        <color rgb="FFC00000"/>
      </top>
      <bottom/>
      <diagonal/>
    </border>
    <border>
      <left/>
      <right/>
      <top/>
      <bottom style="medium">
        <color rgb="FFC00000"/>
      </bottom>
      <diagonal/>
    </border>
    <border>
      <left/>
      <right/>
      <top/>
      <bottom style="thin">
        <color rgb="FFC00000"/>
      </bottom>
      <diagonal/>
    </border>
    <border>
      <left/>
      <right/>
      <top style="thin">
        <color rgb="FFC00000"/>
      </top>
      <bottom style="thin">
        <color rgb="FFC00000"/>
      </bottom>
      <diagonal/>
    </border>
  </borders>
  <cellStyleXfs count="5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2" fillId="21" borderId="16" applyNumberFormat="0" applyAlignment="0" applyProtection="0"/>
    <xf numFmtId="0" fontId="13" fillId="22" borderId="17" applyNumberFormat="0" applyAlignment="0" applyProtection="0"/>
    <xf numFmtId="0" fontId="14" fillId="0" borderId="18" applyNumberFormat="0" applyFill="0" applyAlignment="0" applyProtection="0"/>
    <xf numFmtId="0" fontId="15" fillId="0" borderId="0" applyNumberFormat="0" applyFill="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6" fillId="29" borderId="16" applyNumberFormat="0" applyAlignment="0" applyProtection="0"/>
    <xf numFmtId="0" fontId="17" fillId="0" borderId="0" applyNumberFormat="0" applyFill="0" applyBorder="0" applyAlignment="0" applyProtection="0"/>
    <xf numFmtId="0" fontId="18" fillId="30"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9" fillId="31" borderId="0" applyNumberFormat="0" applyBorder="0" applyAlignment="0" applyProtection="0"/>
    <xf numFmtId="0" fontId="9" fillId="0" borderId="0"/>
    <xf numFmtId="0" fontId="2" fillId="0" borderId="0"/>
    <xf numFmtId="0" fontId="9" fillId="32" borderId="19" applyNumberFormat="0" applyFont="0" applyAlignment="0" applyProtection="0"/>
    <xf numFmtId="0" fontId="3" fillId="32" borderId="19" applyNumberFormat="0" applyFont="0" applyAlignment="0" applyProtection="0"/>
    <xf numFmtId="0" fontId="1" fillId="32" borderId="19" applyNumberFormat="0" applyFont="0" applyAlignment="0" applyProtection="0"/>
    <xf numFmtId="0" fontId="20" fillId="21" borderId="20"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1" applyNumberFormat="0" applyFill="0" applyAlignment="0" applyProtection="0"/>
    <xf numFmtId="0" fontId="25" fillId="0" borderId="22" applyNumberFormat="0" applyFill="0" applyAlignment="0" applyProtection="0"/>
    <xf numFmtId="0" fontId="15" fillId="0" borderId="23" applyNumberFormat="0" applyFill="0" applyAlignment="0" applyProtection="0"/>
    <xf numFmtId="0" fontId="26" fillId="0" borderId="24" applyNumberFormat="0" applyFill="0" applyAlignment="0" applyProtection="0"/>
    <xf numFmtId="0" fontId="2" fillId="0" borderId="0"/>
    <xf numFmtId="0" fontId="2" fillId="0" borderId="0"/>
    <xf numFmtId="0" fontId="1" fillId="32" borderId="19" applyNumberFormat="0" applyFont="0" applyAlignment="0" applyProtection="0"/>
    <xf numFmtId="0" fontId="65" fillId="0" borderId="0" applyNumberFormat="0" applyFill="0" applyBorder="0" applyAlignment="0" applyProtection="0"/>
  </cellStyleXfs>
  <cellXfs count="304">
    <xf numFmtId="0" fontId="0" fillId="0" borderId="0" xfId="0"/>
    <xf numFmtId="0" fontId="27" fillId="0" borderId="0" xfId="0" applyFont="1"/>
    <xf numFmtId="0" fontId="27" fillId="0" borderId="0" xfId="0" applyFont="1" applyFill="1"/>
    <xf numFmtId="0" fontId="0" fillId="0" borderId="0" xfId="0" applyAlignment="1">
      <alignment horizontal="center"/>
    </xf>
    <xf numFmtId="0" fontId="31" fillId="0" borderId="0" xfId="0" applyFont="1"/>
    <xf numFmtId="0" fontId="32" fillId="0" borderId="0" xfId="0" applyFont="1"/>
    <xf numFmtId="0" fontId="0" fillId="0" borderId="0" xfId="0" applyFont="1"/>
    <xf numFmtId="0" fontId="33" fillId="0" borderId="0" xfId="0" applyFont="1" applyAlignment="1">
      <alignment horizontal="left" vertical="center"/>
    </xf>
    <xf numFmtId="0" fontId="34" fillId="0" borderId="0" xfId="0" applyFont="1"/>
    <xf numFmtId="0" fontId="33" fillId="0" borderId="0" xfId="0" applyFont="1"/>
    <xf numFmtId="0" fontId="26" fillId="0" borderId="0" xfId="0" applyFont="1"/>
    <xf numFmtId="0" fontId="35" fillId="0" borderId="0" xfId="0" applyFont="1" applyFill="1" applyBorder="1" applyAlignment="1">
      <alignment horizontal="center" vertical="center" wrapText="1"/>
    </xf>
    <xf numFmtId="3" fontId="36" fillId="0" borderId="0" xfId="0" applyNumberFormat="1" applyFont="1" applyFill="1" applyBorder="1" applyAlignment="1">
      <alignment horizontal="center" vertical="center" wrapText="1"/>
    </xf>
    <xf numFmtId="3" fontId="36" fillId="0" borderId="0" xfId="0" applyNumberFormat="1" applyFont="1" applyFill="1" applyBorder="1" applyAlignment="1">
      <alignment horizontal="center" vertical="center"/>
    </xf>
    <xf numFmtId="0" fontId="26" fillId="0" borderId="0" xfId="0" applyFont="1" applyBorder="1"/>
    <xf numFmtId="0" fontId="0" fillId="0" borderId="0" xfId="0" applyFont="1" applyBorder="1"/>
    <xf numFmtId="164" fontId="36" fillId="0" borderId="0" xfId="0" applyNumberFormat="1" applyFont="1" applyFill="1" applyBorder="1" applyAlignment="1">
      <alignment horizontal="center" vertical="center"/>
    </xf>
    <xf numFmtId="0" fontId="35" fillId="0" borderId="0" xfId="0" applyFont="1" applyFill="1" applyBorder="1" applyAlignment="1">
      <alignment horizontal="centerContinuous" vertical="center" wrapText="1"/>
    </xf>
    <xf numFmtId="0" fontId="0" fillId="0" borderId="0" xfId="0" applyNumberFormat="1"/>
    <xf numFmtId="0" fontId="37" fillId="0" borderId="0" xfId="0" applyFont="1"/>
    <xf numFmtId="0" fontId="28" fillId="0" borderId="0" xfId="0" applyFont="1" applyAlignment="1">
      <alignment horizontal="center" vertical="center"/>
    </xf>
    <xf numFmtId="0" fontId="30" fillId="0" borderId="0" xfId="0" applyFont="1" applyAlignment="1">
      <alignment horizontal="center" vertical="center"/>
    </xf>
    <xf numFmtId="0" fontId="30" fillId="0" borderId="0" xfId="0" applyFont="1" applyBorder="1" applyAlignment="1">
      <alignment horizontal="center" vertical="center"/>
    </xf>
    <xf numFmtId="0" fontId="38" fillId="0" borderId="0" xfId="0" applyFont="1"/>
    <xf numFmtId="0" fontId="39" fillId="33" borderId="1" xfId="0" applyFont="1" applyFill="1" applyBorder="1"/>
    <xf numFmtId="0" fontId="39" fillId="33" borderId="2" xfId="0" applyFont="1" applyFill="1" applyBorder="1"/>
    <xf numFmtId="0" fontId="40" fillId="33" borderId="4" xfId="0" applyFont="1" applyFill="1" applyBorder="1"/>
    <xf numFmtId="0" fontId="40" fillId="33" borderId="5" xfId="0" applyFont="1" applyFill="1" applyBorder="1"/>
    <xf numFmtId="0" fontId="40" fillId="33" borderId="6" xfId="0" applyFont="1" applyFill="1" applyBorder="1"/>
    <xf numFmtId="0" fontId="40" fillId="33" borderId="0" xfId="0" applyFont="1" applyFill="1" applyBorder="1"/>
    <xf numFmtId="0" fontId="40" fillId="33" borderId="7" xfId="0" applyFont="1" applyFill="1" applyBorder="1"/>
    <xf numFmtId="0" fontId="0" fillId="33" borderId="3" xfId="0" applyFont="1" applyFill="1" applyBorder="1" applyAlignment="1">
      <alignment horizontal="right"/>
    </xf>
    <xf numFmtId="0" fontId="41" fillId="0" borderId="0" xfId="0" applyFont="1"/>
    <xf numFmtId="0" fontId="39" fillId="0" borderId="0" xfId="0" applyFont="1"/>
    <xf numFmtId="0" fontId="39" fillId="0" borderId="0" xfId="0" applyNumberFormat="1" applyFont="1"/>
    <xf numFmtId="0" fontId="42" fillId="0" borderId="0" xfId="0" applyFont="1"/>
    <xf numFmtId="0" fontId="42" fillId="0" borderId="0" xfId="0" applyFont="1" applyFill="1"/>
    <xf numFmtId="0" fontId="43" fillId="0" borderId="0" xfId="0" applyFont="1"/>
    <xf numFmtId="0" fontId="44" fillId="0" borderId="0" xfId="0" applyFont="1"/>
    <xf numFmtId="0" fontId="0" fillId="0" borderId="0" xfId="0" applyBorder="1"/>
    <xf numFmtId="0" fontId="45" fillId="0" borderId="0" xfId="0" applyFont="1" applyFill="1"/>
    <xf numFmtId="0" fontId="42" fillId="0" borderId="8" xfId="0" applyFont="1" applyFill="1" applyBorder="1"/>
    <xf numFmtId="0" fontId="42" fillId="0" borderId="0" xfId="0" applyFont="1" applyFill="1" applyBorder="1"/>
    <xf numFmtId="0" fontId="46" fillId="35" borderId="9" xfId="0" applyFont="1" applyFill="1" applyBorder="1" applyAlignment="1">
      <alignment horizontal="centerContinuous" vertical="center" wrapText="1"/>
    </xf>
    <xf numFmtId="0" fontId="43" fillId="34" borderId="9" xfId="0" applyFont="1" applyFill="1" applyBorder="1" applyAlignment="1">
      <alignment horizontal="centerContinuous" vertical="center" wrapText="1"/>
    </xf>
    <xf numFmtId="0" fontId="47" fillId="34" borderId="9" xfId="0" applyFont="1" applyFill="1" applyBorder="1" applyAlignment="1">
      <alignment horizontal="center" vertical="center" wrapText="1"/>
    </xf>
    <xf numFmtId="0" fontId="48" fillId="0" borderId="4" xfId="0" applyFont="1" applyBorder="1"/>
    <xf numFmtId="0" fontId="48" fillId="0" borderId="5" xfId="0" applyFont="1" applyBorder="1"/>
    <xf numFmtId="0" fontId="48" fillId="0" borderId="6" xfId="0" applyFont="1" applyBorder="1"/>
    <xf numFmtId="0" fontId="49" fillId="0" borderId="0" xfId="0" applyFont="1"/>
    <xf numFmtId="165" fontId="50" fillId="0" borderId="0" xfId="31" applyNumberFormat="1" applyFont="1" applyBorder="1" applyAlignment="1">
      <alignment horizontal="center" wrapText="1"/>
    </xf>
    <xf numFmtId="165" fontId="50" fillId="0" borderId="25" xfId="31" applyNumberFormat="1" applyFont="1" applyBorder="1" applyAlignment="1">
      <alignment horizontal="center" wrapText="1"/>
    </xf>
    <xf numFmtId="165" fontId="50" fillId="0" borderId="26" xfId="31" applyNumberFormat="1" applyFont="1" applyBorder="1" applyAlignment="1">
      <alignment horizontal="center" wrapText="1"/>
    </xf>
    <xf numFmtId="0" fontId="42" fillId="0" borderId="7" xfId="0" applyFont="1" applyFill="1" applyBorder="1"/>
    <xf numFmtId="0" fontId="41" fillId="0" borderId="8" xfId="0" applyFont="1" applyFill="1" applyBorder="1"/>
    <xf numFmtId="0" fontId="41" fillId="0" borderId="0" xfId="0" applyFont="1" applyFill="1" applyBorder="1"/>
    <xf numFmtId="0" fontId="42" fillId="0" borderId="1" xfId="0" applyFont="1" applyFill="1" applyBorder="1"/>
    <xf numFmtId="0" fontId="42" fillId="0" borderId="2" xfId="0" applyFont="1" applyFill="1" applyBorder="1"/>
    <xf numFmtId="0" fontId="42" fillId="0" borderId="3" xfId="0" applyFont="1" applyFill="1" applyBorder="1"/>
    <xf numFmtId="7" fontId="41" fillId="0" borderId="0" xfId="35" applyNumberFormat="1" applyFont="1" applyFill="1" applyBorder="1"/>
    <xf numFmtId="7" fontId="41" fillId="0" borderId="7" xfId="35" applyNumberFormat="1" applyFont="1" applyFill="1" applyBorder="1"/>
    <xf numFmtId="0" fontId="27" fillId="0" borderId="0" xfId="0" applyFont="1" applyFill="1" applyBorder="1"/>
    <xf numFmtId="0" fontId="0" fillId="0" borderId="0" xfId="0"/>
    <xf numFmtId="0" fontId="45" fillId="0" borderId="0" xfId="0" applyFont="1"/>
    <xf numFmtId="0" fontId="51" fillId="0" borderId="0" xfId="0" applyFont="1"/>
    <xf numFmtId="0" fontId="27" fillId="0" borderId="0" xfId="0" applyFont="1" applyFill="1" applyBorder="1" applyAlignment="1">
      <alignment wrapText="1"/>
    </xf>
    <xf numFmtId="0" fontId="46" fillId="0" borderId="0" xfId="0" applyFont="1" applyFill="1" applyBorder="1"/>
    <xf numFmtId="0" fontId="27" fillId="0" borderId="5" xfId="0" applyFont="1" applyFill="1" applyBorder="1"/>
    <xf numFmtId="0" fontId="27" fillId="0" borderId="6" xfId="0" applyFont="1" applyFill="1" applyBorder="1"/>
    <xf numFmtId="0" fontId="27" fillId="0" borderId="8" xfId="0" applyFont="1" applyFill="1" applyBorder="1"/>
    <xf numFmtId="0" fontId="27" fillId="0" borderId="7" xfId="0" applyFont="1" applyFill="1" applyBorder="1"/>
    <xf numFmtId="0" fontId="48" fillId="0" borderId="0" xfId="0" applyFont="1"/>
    <xf numFmtId="0" fontId="46" fillId="0" borderId="8" xfId="0" applyFont="1" applyFill="1" applyBorder="1"/>
    <xf numFmtId="0" fontId="48" fillId="0" borderId="0" xfId="0" applyFont="1" applyFill="1" applyBorder="1"/>
    <xf numFmtId="0" fontId="48" fillId="0" borderId="7" xfId="0" applyFont="1" applyFill="1" applyBorder="1"/>
    <xf numFmtId="0" fontId="43" fillId="0" borderId="8" xfId="0" applyFont="1" applyFill="1" applyBorder="1"/>
    <xf numFmtId="0" fontId="46" fillId="33" borderId="0" xfId="0" applyFont="1" applyFill="1" applyBorder="1"/>
    <xf numFmtId="0" fontId="46" fillId="0" borderId="0" xfId="0" applyFont="1" applyFill="1" applyBorder="1" applyAlignment="1"/>
    <xf numFmtId="0" fontId="46" fillId="33" borderId="5" xfId="0" applyFont="1" applyFill="1" applyBorder="1"/>
    <xf numFmtId="166" fontId="46" fillId="33" borderId="7" xfId="33" applyNumberFormat="1" applyFont="1" applyFill="1" applyBorder="1"/>
    <xf numFmtId="166" fontId="46" fillId="0" borderId="0" xfId="33" applyNumberFormat="1" applyFont="1" applyFill="1" applyBorder="1"/>
    <xf numFmtId="166" fontId="46" fillId="0" borderId="7" xfId="33" applyNumberFormat="1" applyFont="1" applyFill="1" applyBorder="1"/>
    <xf numFmtId="0" fontId="0" fillId="0" borderId="6" xfId="0" applyFont="1" applyBorder="1"/>
    <xf numFmtId="0" fontId="0" fillId="0" borderId="7" xfId="0" applyFont="1" applyBorder="1"/>
    <xf numFmtId="0" fontId="0" fillId="0" borderId="3" xfId="0" applyFont="1" applyBorder="1"/>
    <xf numFmtId="7" fontId="46" fillId="0" borderId="0" xfId="35" applyNumberFormat="1" applyFont="1" applyFill="1" applyBorder="1"/>
    <xf numFmtId="0" fontId="48" fillId="0" borderId="2" xfId="0" applyFont="1" applyFill="1" applyBorder="1"/>
    <xf numFmtId="0" fontId="48" fillId="0" borderId="3" xfId="0" applyFont="1" applyFill="1" applyBorder="1"/>
    <xf numFmtId="0" fontId="27" fillId="0" borderId="5" xfId="0" applyFont="1" applyFill="1" applyBorder="1" applyAlignment="1">
      <alignment wrapText="1"/>
    </xf>
    <xf numFmtId="0" fontId="27" fillId="0" borderId="1" xfId="0" applyFont="1" applyFill="1" applyBorder="1"/>
    <xf numFmtId="0" fontId="27" fillId="0" borderId="2" xfId="0" applyFont="1" applyFill="1" applyBorder="1"/>
    <xf numFmtId="0" fontId="46" fillId="0" borderId="5" xfId="0" applyFont="1" applyFill="1" applyBorder="1" applyAlignment="1">
      <alignment horizontal="right" wrapText="1"/>
    </xf>
    <xf numFmtId="0" fontId="46" fillId="0" borderId="5" xfId="0" applyFont="1" applyFill="1" applyBorder="1"/>
    <xf numFmtId="0" fontId="45" fillId="0" borderId="6" xfId="0" applyFont="1" applyFill="1" applyBorder="1"/>
    <xf numFmtId="0" fontId="46" fillId="0" borderId="0" xfId="0" applyFont="1" applyFill="1" applyBorder="1" applyAlignment="1">
      <alignment horizontal="right" wrapText="1"/>
    </xf>
    <xf numFmtId="0" fontId="45" fillId="0" borderId="7" xfId="0" applyFont="1" applyFill="1" applyBorder="1"/>
    <xf numFmtId="0" fontId="45" fillId="0" borderId="2" xfId="0" applyFont="1" applyBorder="1"/>
    <xf numFmtId="0" fontId="46" fillId="0" borderId="2" xfId="0" applyFont="1" applyFill="1" applyBorder="1" applyAlignment="1">
      <alignment horizontal="right" wrapText="1"/>
    </xf>
    <xf numFmtId="0" fontId="46" fillId="0" borderId="2" xfId="0" applyFont="1" applyFill="1" applyBorder="1"/>
    <xf numFmtId="0" fontId="46" fillId="36" borderId="0" xfId="0" applyFont="1" applyFill="1" applyBorder="1"/>
    <xf numFmtId="0" fontId="0" fillId="36" borderId="0" xfId="0" applyFill="1"/>
    <xf numFmtId="0" fontId="41" fillId="0" borderId="2" xfId="0" applyFont="1" applyBorder="1"/>
    <xf numFmtId="0" fontId="39" fillId="0" borderId="2" xfId="0" applyFont="1" applyBorder="1"/>
    <xf numFmtId="0" fontId="39" fillId="0" borderId="2" xfId="0" applyNumberFormat="1" applyFont="1" applyBorder="1"/>
    <xf numFmtId="0" fontId="42" fillId="0" borderId="2" xfId="0" applyFont="1" applyBorder="1"/>
    <xf numFmtId="0" fontId="42" fillId="0" borderId="3" xfId="0" applyFont="1" applyBorder="1"/>
    <xf numFmtId="0" fontId="27" fillId="36" borderId="0" xfId="0" applyFont="1" applyFill="1"/>
    <xf numFmtId="0" fontId="27" fillId="0" borderId="1" xfId="0" applyFont="1" applyBorder="1"/>
    <xf numFmtId="166" fontId="52" fillId="0" borderId="0" xfId="33" applyNumberFormat="1" applyFont="1" applyBorder="1" applyAlignment="1">
      <alignment horizontal="center" vertical="center"/>
    </xf>
    <xf numFmtId="0" fontId="46" fillId="35" borderId="10" xfId="0" applyFont="1" applyFill="1" applyBorder="1" applyAlignment="1">
      <alignment horizontal="center" vertical="center" wrapText="1"/>
    </xf>
    <xf numFmtId="0" fontId="43" fillId="34" borderId="9" xfId="0" applyFont="1" applyFill="1" applyBorder="1" applyAlignment="1">
      <alignment horizontal="center" vertical="center" wrapText="1"/>
    </xf>
    <xf numFmtId="0" fontId="46" fillId="35" borderId="9" xfId="0" applyFont="1" applyFill="1" applyBorder="1" applyAlignment="1">
      <alignment horizontal="center" vertical="center" wrapText="1"/>
    </xf>
    <xf numFmtId="0" fontId="46" fillId="34" borderId="9" xfId="0" applyFont="1" applyFill="1" applyBorder="1" applyAlignment="1">
      <alignment horizontal="center" vertical="center" wrapText="1"/>
    </xf>
    <xf numFmtId="0" fontId="46" fillId="34" borderId="9" xfId="0" applyFont="1" applyFill="1" applyBorder="1" applyAlignment="1">
      <alignment horizontal="center" vertical="center"/>
    </xf>
    <xf numFmtId="0" fontId="43" fillId="33" borderId="9" xfId="0" applyFont="1" applyFill="1" applyBorder="1" applyAlignment="1">
      <alignment horizontal="center" vertical="center" wrapText="1"/>
    </xf>
    <xf numFmtId="166" fontId="46" fillId="0" borderId="7" xfId="35" applyNumberFormat="1" applyFont="1" applyFill="1" applyBorder="1"/>
    <xf numFmtId="0" fontId="43" fillId="35" borderId="10" xfId="0" applyFont="1" applyFill="1" applyBorder="1" applyAlignment="1">
      <alignment vertical="center" wrapText="1"/>
    </xf>
    <xf numFmtId="0" fontId="46" fillId="35" borderId="10" xfId="0" applyFont="1" applyFill="1" applyBorder="1" applyAlignment="1">
      <alignment vertical="center" wrapText="1"/>
    </xf>
    <xf numFmtId="0" fontId="43" fillId="34" borderId="10" xfId="0" applyFont="1" applyFill="1" applyBorder="1" applyAlignment="1">
      <alignment vertical="center" wrapText="1"/>
    </xf>
    <xf numFmtId="0" fontId="6" fillId="34" borderId="10" xfId="0" applyFont="1" applyFill="1" applyBorder="1" applyAlignment="1">
      <alignment vertical="center" wrapText="1"/>
    </xf>
    <xf numFmtId="0" fontId="46" fillId="34" borderId="10" xfId="0" applyFont="1" applyFill="1" applyBorder="1" applyAlignment="1">
      <alignment vertical="center" wrapText="1"/>
    </xf>
    <xf numFmtId="0" fontId="46" fillId="34" borderId="10" xfId="38" applyFont="1" applyFill="1" applyBorder="1" applyAlignment="1">
      <alignment vertical="center" wrapText="1"/>
    </xf>
    <xf numFmtId="0" fontId="46" fillId="34" borderId="10" xfId="0" applyNumberFormat="1" applyFont="1" applyFill="1" applyBorder="1" applyAlignment="1">
      <alignment vertical="center" wrapText="1"/>
    </xf>
    <xf numFmtId="0" fontId="43" fillId="34" borderId="10" xfId="0" applyFont="1" applyFill="1" applyBorder="1" applyAlignment="1">
      <alignment vertical="center"/>
    </xf>
    <xf numFmtId="0" fontId="46" fillId="34" borderId="10" xfId="0" applyFont="1" applyFill="1" applyBorder="1" applyAlignment="1">
      <alignment vertical="center"/>
    </xf>
    <xf numFmtId="0" fontId="43" fillId="33" borderId="10" xfId="0" applyFont="1" applyFill="1" applyBorder="1" applyAlignment="1">
      <alignment vertical="center" wrapText="1"/>
    </xf>
    <xf numFmtId="0" fontId="43" fillId="33" borderId="10" xfId="0" applyFont="1" applyFill="1" applyBorder="1" applyAlignment="1">
      <alignment vertical="center"/>
    </xf>
    <xf numFmtId="0" fontId="53" fillId="0" borderId="0" xfId="0" applyFont="1"/>
    <xf numFmtId="0" fontId="53" fillId="36" borderId="0" xfId="0" applyFont="1" applyFill="1"/>
    <xf numFmtId="0" fontId="10" fillId="0" borderId="0" xfId="0" applyFont="1"/>
    <xf numFmtId="0" fontId="53" fillId="0" borderId="0" xfId="0" applyNumberFormat="1" applyFont="1"/>
    <xf numFmtId="166" fontId="46" fillId="33" borderId="5" xfId="33" applyNumberFormat="1" applyFont="1" applyFill="1" applyBorder="1"/>
    <xf numFmtId="0" fontId="53" fillId="36" borderId="2" xfId="0" applyFont="1" applyFill="1" applyBorder="1"/>
    <xf numFmtId="0" fontId="53" fillId="0" borderId="2" xfId="0" applyFont="1" applyFill="1" applyBorder="1"/>
    <xf numFmtId="0" fontId="10" fillId="0" borderId="2" xfId="0" applyFont="1" applyFill="1" applyBorder="1"/>
    <xf numFmtId="0" fontId="46" fillId="33" borderId="3" xfId="0" applyFont="1" applyFill="1" applyBorder="1"/>
    <xf numFmtId="0" fontId="26" fillId="37" borderId="0" xfId="9" applyFont="1" applyFill="1" applyAlignment="1">
      <alignment horizontal="center" vertical="center"/>
    </xf>
    <xf numFmtId="0" fontId="26" fillId="0" borderId="8" xfId="0" applyFont="1" applyBorder="1" applyAlignment="1">
      <alignment horizontal="center"/>
    </xf>
    <xf numFmtId="0" fontId="26" fillId="0" borderId="7" xfId="0" applyFont="1" applyBorder="1" applyAlignment="1">
      <alignment horizontal="center"/>
    </xf>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165" fontId="27"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0" fontId="0" fillId="33" borderId="0" xfId="0" applyFont="1" applyFill="1" applyBorder="1"/>
    <xf numFmtId="0" fontId="27" fillId="0" borderId="5" xfId="0" applyFont="1" applyFill="1" applyBorder="1" applyAlignment="1">
      <alignment wrapText="1"/>
    </xf>
    <xf numFmtId="166" fontId="9" fillId="33" borderId="0" xfId="33" applyNumberFormat="1" applyFont="1" applyFill="1" applyBorder="1"/>
    <xf numFmtId="168" fontId="46" fillId="33" borderId="0" xfId="33" applyNumberFormat="1" applyFont="1" applyFill="1" applyBorder="1"/>
    <xf numFmtId="0" fontId="46" fillId="0" borderId="8" xfId="0" applyFont="1" applyFill="1" applyBorder="1" applyAlignment="1">
      <alignment horizontal="right"/>
    </xf>
    <xf numFmtId="0" fontId="0" fillId="0" borderId="0" xfId="0"/>
    <xf numFmtId="0" fontId="27" fillId="0" borderId="0" xfId="0" applyFont="1"/>
    <xf numFmtId="0" fontId="46" fillId="0" borderId="0" xfId="0" applyFont="1" applyFill="1" applyBorder="1" applyAlignment="1">
      <alignment horizontal="right"/>
    </xf>
    <xf numFmtId="166" fontId="46" fillId="0" borderId="0" xfId="33" applyNumberFormat="1" applyFont="1" applyFill="1" applyBorder="1"/>
    <xf numFmtId="166" fontId="46" fillId="0" borderId="7" xfId="33" applyNumberFormat="1" applyFont="1" applyFill="1" applyBorder="1"/>
    <xf numFmtId="0" fontId="40" fillId="33" borderId="0" xfId="0" applyFont="1" applyFill="1" applyBorder="1" applyAlignment="1" applyProtection="1"/>
    <xf numFmtId="0" fontId="29" fillId="0" borderId="5" xfId="0" applyFont="1" applyFill="1" applyBorder="1" applyAlignment="1">
      <alignment horizontal="center"/>
    </xf>
    <xf numFmtId="0" fontId="40" fillId="33" borderId="0" xfId="0" applyFont="1" applyFill="1" applyBorder="1" applyAlignment="1">
      <alignment horizontal="right"/>
    </xf>
    <xf numFmtId="0" fontId="54" fillId="0" borderId="0" xfId="0" applyFont="1"/>
    <xf numFmtId="0" fontId="40" fillId="33" borderId="5" xfId="0" applyFont="1" applyFill="1" applyBorder="1" applyAlignment="1">
      <alignment horizontal="right"/>
    </xf>
    <xf numFmtId="0" fontId="40" fillId="0" borderId="0" xfId="0" applyFont="1" applyBorder="1" applyAlignment="1">
      <alignment horizontal="right"/>
    </xf>
    <xf numFmtId="0" fontId="46" fillId="35" borderId="9" xfId="0" applyFont="1" applyFill="1" applyBorder="1" applyAlignment="1">
      <alignment horizontal="center" vertical="center" wrapText="1"/>
    </xf>
    <xf numFmtId="0" fontId="13" fillId="38" borderId="0" xfId="0" applyFont="1" applyFill="1" applyAlignment="1" applyProtection="1">
      <alignment horizontal="right" vertical="center"/>
    </xf>
    <xf numFmtId="0" fontId="41" fillId="0" borderId="0" xfId="0" applyFont="1" applyBorder="1"/>
    <xf numFmtId="168" fontId="9" fillId="33" borderId="0" xfId="33" applyNumberFormat="1" applyFont="1" applyFill="1" applyBorder="1"/>
    <xf numFmtId="0" fontId="40" fillId="33" borderId="7" xfId="0" applyFont="1" applyFill="1" applyBorder="1" applyAlignment="1">
      <alignment horizontal="right"/>
    </xf>
    <xf numFmtId="1" fontId="0" fillId="0" borderId="0" xfId="0" applyNumberFormat="1"/>
    <xf numFmtId="0" fontId="27" fillId="0" borderId="5" xfId="0" applyFont="1" applyFill="1" applyBorder="1" applyAlignment="1">
      <alignment horizontal="center" vertical="center"/>
    </xf>
    <xf numFmtId="0" fontId="27" fillId="0" borderId="5" xfId="0" applyFont="1" applyFill="1" applyBorder="1" applyAlignment="1">
      <alignment horizontal="left" vertical="center" wrapText="1"/>
    </xf>
    <xf numFmtId="0" fontId="46" fillId="0" borderId="0" xfId="0" applyFont="1" applyFill="1" applyBorder="1" applyAlignment="1">
      <alignment horizontal="right"/>
    </xf>
    <xf numFmtId="0" fontId="27" fillId="0" borderId="0" xfId="0" applyNumberFormat="1"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5" xfId="0" applyFont="1" applyFill="1" applyBorder="1" applyAlignment="1">
      <alignment vertical="center" wrapText="1"/>
    </xf>
    <xf numFmtId="0" fontId="48" fillId="0" borderId="5" xfId="0" applyFont="1" applyFill="1" applyBorder="1" applyAlignment="1">
      <alignment horizontal="center" vertical="center"/>
    </xf>
    <xf numFmtId="0" fontId="27" fillId="0" borderId="5" xfId="0" applyFont="1" applyFill="1" applyBorder="1" applyAlignment="1">
      <alignment vertical="center"/>
    </xf>
    <xf numFmtId="0" fontId="43" fillId="35" borderId="9" xfId="0" applyFont="1" applyFill="1" applyBorder="1" applyAlignment="1" applyProtection="1">
      <alignment horizontal="center" vertical="center" wrapText="1"/>
    </xf>
    <xf numFmtId="0" fontId="43" fillId="34" borderId="9" xfId="0" applyFont="1" applyFill="1" applyBorder="1" applyAlignment="1" applyProtection="1">
      <alignment horizontal="center" vertical="center" wrapText="1"/>
    </xf>
    <xf numFmtId="0" fontId="43" fillId="34" borderId="9" xfId="0" applyFont="1" applyFill="1" applyBorder="1" applyAlignment="1">
      <alignment horizontal="center" vertical="center" wrapText="1"/>
    </xf>
    <xf numFmtId="0" fontId="43" fillId="34" borderId="9" xfId="0" applyFont="1" applyFill="1" applyBorder="1" applyAlignment="1">
      <alignment horizontal="center" vertical="center"/>
    </xf>
    <xf numFmtId="0" fontId="46" fillId="34" borderId="9" xfId="0" applyFont="1" applyFill="1" applyBorder="1" applyAlignment="1">
      <alignment horizontal="center" vertical="center" wrapText="1"/>
    </xf>
    <xf numFmtId="0" fontId="46" fillId="34" borderId="9" xfId="0" applyFont="1" applyFill="1" applyBorder="1" applyAlignment="1">
      <alignment horizontal="center" vertical="center"/>
    </xf>
    <xf numFmtId="0" fontId="41" fillId="36" borderId="0" xfId="0" applyFont="1" applyFill="1" applyBorder="1" applyAlignment="1">
      <alignment vertical="top"/>
    </xf>
    <xf numFmtId="0" fontId="0" fillId="36" borderId="0" xfId="0" applyFont="1" applyFill="1"/>
    <xf numFmtId="11" fontId="27" fillId="0" borderId="5" xfId="0" applyNumberFormat="1" applyFont="1" applyFill="1" applyBorder="1" applyAlignment="1">
      <alignment vertical="center" wrapText="1"/>
    </xf>
    <xf numFmtId="165" fontId="27"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0" fontId="27" fillId="0" borderId="5" xfId="0" applyFont="1" applyFill="1" applyBorder="1" applyAlignment="1">
      <alignment horizontal="center" vertical="center" wrapText="1"/>
    </xf>
    <xf numFmtId="0" fontId="59" fillId="0" borderId="0" xfId="0" applyFont="1" applyFill="1" applyBorder="1" applyAlignment="1">
      <alignment vertical="center" wrapText="1"/>
    </xf>
    <xf numFmtId="0" fontId="59" fillId="0" borderId="0" xfId="0" applyFont="1" applyFill="1" applyBorder="1" applyAlignment="1">
      <alignment horizontal="center" vertical="center" wrapText="1"/>
    </xf>
    <xf numFmtId="0" fontId="59" fillId="0" borderId="7" xfId="0" applyFont="1" applyFill="1" applyBorder="1" applyAlignment="1">
      <alignment vertical="center" wrapText="1"/>
    </xf>
    <xf numFmtId="0" fontId="26" fillId="0" borderId="0" xfId="0" applyFont="1" applyBorder="1" applyAlignment="1">
      <alignment horizontal="center"/>
    </xf>
    <xf numFmtId="1" fontId="52" fillId="0" borderId="0" xfId="33" applyNumberFormat="1" applyFont="1" applyBorder="1" applyAlignment="1" applyProtection="1">
      <alignment horizontal="center" vertical="center"/>
      <protection hidden="1"/>
    </xf>
    <xf numFmtId="1" fontId="49" fillId="0" borderId="0" xfId="33" applyNumberFormat="1" applyFont="1" applyBorder="1" applyAlignment="1" applyProtection="1">
      <alignment horizontal="center" vertical="center"/>
      <protection hidden="1"/>
    </xf>
    <xf numFmtId="1" fontId="52" fillId="0" borderId="0" xfId="33" applyNumberFormat="1" applyFont="1" applyBorder="1" applyAlignment="1" applyProtection="1">
      <alignment horizontal="center" vertical="center"/>
      <protection locked="0"/>
    </xf>
    <xf numFmtId="1" fontId="49" fillId="0" borderId="0" xfId="33" applyNumberFormat="1" applyFont="1" applyBorder="1" applyAlignment="1" applyProtection="1">
      <alignment horizontal="center" vertical="center"/>
      <protection locked="0"/>
    </xf>
    <xf numFmtId="43" fontId="52" fillId="0" borderId="0" xfId="33" applyFont="1" applyBorder="1" applyAlignment="1" applyProtection="1">
      <alignment horizontal="center" vertical="center"/>
      <protection locked="0"/>
    </xf>
    <xf numFmtId="0" fontId="60" fillId="0" borderId="0" xfId="0" applyFont="1" applyFill="1" applyBorder="1" applyAlignment="1">
      <alignment vertical="center" wrapText="1"/>
    </xf>
    <xf numFmtId="0" fontId="60" fillId="0" borderId="0" xfId="0" applyFont="1" applyFill="1" applyBorder="1" applyAlignment="1">
      <alignment horizontal="center" vertical="center" wrapText="1"/>
    </xf>
    <xf numFmtId="165" fontId="60" fillId="0" borderId="0" xfId="0" applyNumberFormat="1" applyFont="1" applyFill="1" applyBorder="1" applyAlignment="1">
      <alignment horizontal="center" vertical="center" wrapText="1"/>
    </xf>
    <xf numFmtId="0" fontId="61" fillId="36" borderId="0" xfId="0" applyFont="1" applyFill="1"/>
    <xf numFmtId="0" fontId="62" fillId="0" borderId="5" xfId="0" applyFont="1" applyFill="1" applyBorder="1" applyAlignment="1">
      <alignment horizontal="center" vertical="center"/>
    </xf>
    <xf numFmtId="0" fontId="60" fillId="0" borderId="5" xfId="0" applyFont="1" applyFill="1" applyBorder="1" applyAlignment="1">
      <alignment vertical="center" wrapText="1"/>
    </xf>
    <xf numFmtId="167" fontId="60" fillId="0" borderId="0" xfId="0" applyNumberFormat="1" applyFont="1" applyFill="1" applyBorder="1" applyAlignment="1">
      <alignment horizontal="center" vertical="center" wrapText="1"/>
    </xf>
    <xf numFmtId="0" fontId="60" fillId="0" borderId="0" xfId="0" applyNumberFormat="1" applyFont="1" applyFill="1" applyBorder="1" applyAlignment="1">
      <alignment horizontal="center" vertical="center" wrapText="1"/>
    </xf>
    <xf numFmtId="0" fontId="60" fillId="0" borderId="5" xfId="0" applyFont="1" applyFill="1" applyBorder="1" applyAlignment="1">
      <alignment horizontal="center" vertical="center" wrapText="1"/>
    </xf>
    <xf numFmtId="0" fontId="60" fillId="0" borderId="5" xfId="0" applyFont="1" applyFill="1" applyBorder="1" applyAlignment="1">
      <alignment vertical="center"/>
    </xf>
    <xf numFmtId="0" fontId="60" fillId="0" borderId="5" xfId="0" applyFont="1" applyFill="1" applyBorder="1" applyAlignment="1">
      <alignment wrapText="1"/>
    </xf>
    <xf numFmtId="0" fontId="63" fillId="0" borderId="5" xfId="0" applyFont="1" applyFill="1" applyBorder="1" applyAlignment="1">
      <alignment horizontal="center"/>
    </xf>
    <xf numFmtId="0" fontId="60" fillId="0" borderId="5" xfId="0" applyFont="1" applyFill="1" applyBorder="1" applyAlignment="1">
      <alignment horizontal="center" vertical="center"/>
    </xf>
    <xf numFmtId="0" fontId="0" fillId="0" borderId="0" xfId="0" applyAlignment="1">
      <alignment horizontal="right"/>
    </xf>
    <xf numFmtId="0" fontId="0" fillId="0" borderId="0" xfId="0" applyNumberFormat="1" applyFont="1"/>
    <xf numFmtId="0" fontId="58" fillId="0" borderId="0" xfId="0" applyFont="1" applyBorder="1"/>
    <xf numFmtId="0" fontId="0" fillId="0" borderId="0" xfId="0"/>
    <xf numFmtId="0" fontId="0" fillId="0" borderId="0" xfId="0"/>
    <xf numFmtId="0" fontId="58" fillId="0" borderId="0" xfId="0" applyFont="1"/>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165" fontId="45" fillId="0" borderId="0" xfId="0" applyNumberFormat="1" applyFont="1" applyFill="1" applyBorder="1" applyAlignment="1">
      <alignment horizontal="center" vertical="center" wrapText="1"/>
    </xf>
    <xf numFmtId="14" fontId="45" fillId="0" borderId="0" xfId="0" applyNumberFormat="1" applyFont="1" applyFill="1" applyBorder="1" applyAlignment="1">
      <alignment horizontal="center" vertical="center" wrapText="1"/>
    </xf>
    <xf numFmtId="0" fontId="46" fillId="0" borderId="8" xfId="0" applyFont="1" applyFill="1" applyBorder="1" applyAlignment="1">
      <alignment wrapText="1"/>
    </xf>
    <xf numFmtId="0" fontId="45" fillId="36" borderId="5" xfId="0" applyFont="1" applyFill="1" applyBorder="1" applyAlignment="1">
      <alignment vertical="center" wrapText="1"/>
    </xf>
    <xf numFmtId="0" fontId="45" fillId="0" borderId="5" xfId="0" applyFont="1" applyFill="1" applyBorder="1" applyAlignment="1">
      <alignment vertical="center" wrapText="1"/>
    </xf>
    <xf numFmtId="0" fontId="45" fillId="0" borderId="4" xfId="0" applyFont="1" applyFill="1" applyBorder="1" applyAlignment="1">
      <alignment horizontal="center" vertical="center"/>
    </xf>
    <xf numFmtId="49" fontId="64" fillId="0" borderId="5"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46" fillId="0" borderId="8" xfId="0" applyFont="1"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5" fontId="27" fillId="0" borderId="0" xfId="0" applyNumberFormat="1" applyFont="1" applyFill="1"/>
    <xf numFmtId="0" fontId="45" fillId="0" borderId="0" xfId="0" applyNumberFormat="1" applyFont="1" applyAlignment="1">
      <alignment horizontal="left"/>
    </xf>
    <xf numFmtId="0" fontId="45" fillId="0" borderId="0" xfId="0" applyFont="1" applyAlignment="1">
      <alignment horizontal="left"/>
    </xf>
    <xf numFmtId="0" fontId="41" fillId="36"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165" fontId="45" fillId="0" borderId="0" xfId="0" applyNumberFormat="1" applyFont="1" applyFill="1" applyBorder="1" applyAlignment="1">
      <alignment horizontal="left" vertical="center" wrapText="1"/>
    </xf>
    <xf numFmtId="14" fontId="45" fillId="0" borderId="0" xfId="0" applyNumberFormat="1" applyFont="1" applyFill="1" applyBorder="1" applyAlignment="1">
      <alignment horizontal="left" vertical="center" wrapText="1"/>
    </xf>
    <xf numFmtId="0" fontId="45" fillId="0" borderId="7" xfId="0" applyNumberFormat="1" applyFont="1" applyFill="1" applyBorder="1" applyAlignment="1">
      <alignment horizontal="left" vertical="center" wrapText="1"/>
    </xf>
    <xf numFmtId="0" fontId="45" fillId="0" borderId="7" xfId="0" applyFont="1" applyFill="1" applyBorder="1" applyAlignment="1">
      <alignment horizontal="left" vertical="center" wrapText="1"/>
    </xf>
    <xf numFmtId="0" fontId="45" fillId="0" borderId="0" xfId="0" applyNumberFormat="1" applyFont="1" applyFill="1" applyAlignment="1">
      <alignment horizontal="left"/>
    </xf>
    <xf numFmtId="0" fontId="45" fillId="0" borderId="0" xfId="0" applyFont="1" applyFill="1" applyAlignment="1">
      <alignment horizontal="left"/>
    </xf>
    <xf numFmtId="4" fontId="45" fillId="36" borderId="9" xfId="0" applyNumberFormat="1" applyFont="1" applyFill="1" applyBorder="1" applyAlignment="1">
      <alignment vertical="center" wrapText="1"/>
    </xf>
    <xf numFmtId="0" fontId="66" fillId="0" borderId="9" xfId="0" applyFont="1" applyFill="1" applyBorder="1" applyAlignment="1">
      <alignment vertical="center" wrapText="1"/>
    </xf>
    <xf numFmtId="0" fontId="66" fillId="0" borderId="9" xfId="0" applyFont="1" applyBorder="1" applyAlignment="1">
      <alignment vertical="center" wrapText="1"/>
    </xf>
    <xf numFmtId="0" fontId="66" fillId="0" borderId="9" xfId="0" applyFont="1" applyBorder="1" applyAlignment="1">
      <alignment horizontal="left" vertical="center" wrapText="1"/>
    </xf>
    <xf numFmtId="0" fontId="45" fillId="0" borderId="6" xfId="0" applyNumberFormat="1" applyFont="1" applyFill="1" applyBorder="1"/>
    <xf numFmtId="0" fontId="45" fillId="0" borderId="5" xfId="0" applyFont="1" applyFill="1" applyBorder="1" applyAlignment="1">
      <alignment horizontal="left" wrapText="1"/>
    </xf>
    <xf numFmtId="0" fontId="45" fillId="0" borderId="5" xfId="0" applyNumberFormat="1" applyFont="1" applyFill="1" applyBorder="1"/>
    <xf numFmtId="4" fontId="5" fillId="0" borderId="9" xfId="0" applyNumberFormat="1" applyFont="1" applyFill="1" applyBorder="1" applyAlignment="1"/>
    <xf numFmtId="170" fontId="5" fillId="0" borderId="9" xfId="0" applyNumberFormat="1" applyFont="1" applyFill="1" applyBorder="1" applyAlignment="1"/>
    <xf numFmtId="0" fontId="5" fillId="0" borderId="9" xfId="0" applyFont="1" applyFill="1" applyBorder="1" applyAlignment="1"/>
    <xf numFmtId="0" fontId="41" fillId="0" borderId="9" xfId="0" applyFont="1" applyFill="1" applyBorder="1" applyAlignment="1">
      <alignment horizontal="left"/>
    </xf>
    <xf numFmtId="0" fontId="39" fillId="0" borderId="9" xfId="0" applyFont="1" applyFill="1" applyBorder="1"/>
    <xf numFmtId="0" fontId="67" fillId="0" borderId="9" xfId="0" applyFont="1" applyFill="1" applyBorder="1"/>
    <xf numFmtId="0" fontId="26" fillId="0" borderId="4" xfId="0" applyFont="1" applyBorder="1" applyAlignment="1">
      <alignment horizontal="center"/>
    </xf>
    <xf numFmtId="0" fontId="26" fillId="0" borderId="5" xfId="0" applyFont="1" applyBorder="1" applyAlignment="1">
      <alignment horizontal="center"/>
    </xf>
    <xf numFmtId="0" fontId="26" fillId="0" borderId="6" xfId="0" applyFont="1" applyBorder="1" applyAlignment="1">
      <alignment horizontal="center"/>
    </xf>
    <xf numFmtId="14" fontId="26" fillId="0" borderId="1" xfId="0" applyNumberFormat="1" applyFont="1" applyBorder="1" applyAlignment="1" applyProtection="1">
      <alignment horizontal="center"/>
      <protection locked="0"/>
    </xf>
    <xf numFmtId="0" fontId="26" fillId="0" borderId="2" xfId="0" applyFont="1" applyBorder="1" applyAlignment="1" applyProtection="1">
      <alignment horizontal="center"/>
      <protection locked="0"/>
    </xf>
    <xf numFmtId="0" fontId="26" fillId="0" borderId="3" xfId="0" applyFont="1" applyBorder="1" applyAlignment="1" applyProtection="1">
      <alignment horizontal="center"/>
      <protection locked="0"/>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55" fillId="0" borderId="0" xfId="0" applyFont="1" applyBorder="1" applyAlignment="1" applyProtection="1">
      <alignment horizontal="left"/>
      <protection locked="0"/>
    </xf>
    <xf numFmtId="165" fontId="56" fillId="0" borderId="27" xfId="31" applyNumberFormat="1" applyFont="1" applyBorder="1" applyAlignment="1" applyProtection="1">
      <alignment horizontal="left" vertical="center" wrapText="1"/>
    </xf>
    <xf numFmtId="0" fontId="26" fillId="0" borderId="1" xfId="0" applyFont="1" applyBorder="1" applyAlignment="1" applyProtection="1">
      <alignment horizontal="center"/>
      <protection locked="0"/>
    </xf>
    <xf numFmtId="165" fontId="56" fillId="0" borderId="27" xfId="31" applyNumberFormat="1" applyFont="1" applyBorder="1" applyAlignment="1" applyProtection="1">
      <alignment horizontal="left" vertical="center"/>
    </xf>
    <xf numFmtId="165" fontId="56" fillId="0" borderId="28" xfId="31" applyNumberFormat="1" applyFont="1" applyBorder="1" applyAlignment="1" applyProtection="1">
      <alignment horizontal="left" vertical="center" wrapText="1"/>
    </xf>
    <xf numFmtId="0" fontId="57" fillId="38" borderId="0" xfId="0" applyFont="1" applyFill="1" applyBorder="1" applyAlignment="1">
      <alignment horizontal="center" wrapText="1"/>
    </xf>
    <xf numFmtId="0" fontId="57" fillId="38" borderId="0" xfId="0" applyFont="1" applyFill="1" applyBorder="1" applyAlignment="1">
      <alignment horizontal="center" vertical="center" wrapText="1"/>
    </xf>
    <xf numFmtId="0" fontId="43" fillId="35" borderId="9" xfId="0" applyFont="1" applyFill="1" applyBorder="1" applyAlignment="1" applyProtection="1">
      <alignment horizontal="center" vertical="center" wrapText="1"/>
    </xf>
    <xf numFmtId="0" fontId="46" fillId="0" borderId="0" xfId="0" applyFont="1" applyFill="1" applyBorder="1" applyAlignment="1">
      <alignment horizontal="right"/>
    </xf>
    <xf numFmtId="0" fontId="40" fillId="33" borderId="8" xfId="0" applyFont="1" applyFill="1" applyBorder="1" applyAlignment="1" applyProtection="1">
      <alignment horizontal="left"/>
    </xf>
    <xf numFmtId="0" fontId="40" fillId="33" borderId="0" xfId="0" applyFont="1" applyFill="1" applyBorder="1" applyAlignment="1" applyProtection="1">
      <alignment horizontal="left"/>
    </xf>
    <xf numFmtId="0" fontId="43" fillId="35" borderId="9" xfId="0" applyFont="1" applyFill="1" applyBorder="1" applyAlignment="1">
      <alignment horizontal="center" vertical="center" wrapText="1"/>
    </xf>
    <xf numFmtId="0" fontId="43" fillId="34" borderId="10" xfId="0" applyFont="1" applyFill="1" applyBorder="1" applyAlignment="1">
      <alignment horizontal="center" vertical="center" wrapText="1"/>
    </xf>
    <xf numFmtId="0" fontId="43" fillId="34" borderId="15" xfId="0" applyFont="1" applyFill="1" applyBorder="1" applyAlignment="1">
      <alignment horizontal="center" vertical="center" wrapText="1"/>
    </xf>
    <xf numFmtId="0" fontId="43" fillId="35" borderId="10" xfId="0" applyFont="1" applyFill="1" applyBorder="1" applyAlignment="1">
      <alignment horizontal="center" vertical="center" wrapText="1"/>
    </xf>
    <xf numFmtId="0" fontId="43" fillId="35" borderId="15" xfId="0" applyFont="1" applyFill="1" applyBorder="1" applyAlignment="1">
      <alignment horizontal="center" vertical="center" wrapText="1"/>
    </xf>
    <xf numFmtId="0" fontId="43" fillId="34" borderId="9" xfId="0" applyFont="1" applyFill="1" applyBorder="1" applyAlignment="1">
      <alignment horizontal="center" vertical="center" wrapText="1"/>
    </xf>
    <xf numFmtId="0" fontId="43" fillId="34" borderId="9" xfId="0" applyFont="1" applyFill="1" applyBorder="1" applyAlignment="1">
      <alignment horizontal="center" vertical="center"/>
    </xf>
    <xf numFmtId="0" fontId="26" fillId="0" borderId="0" xfId="0" applyFont="1" applyBorder="1" applyAlignment="1">
      <alignment horizontal="center"/>
    </xf>
    <xf numFmtId="0" fontId="43" fillId="34" borderId="13" xfId="0" applyFont="1" applyFill="1" applyBorder="1" applyAlignment="1">
      <alignment horizontal="center" vertical="center"/>
    </xf>
    <xf numFmtId="0" fontId="43" fillId="34" borderId="12" xfId="0" applyFont="1" applyFill="1" applyBorder="1" applyAlignment="1">
      <alignment horizontal="center" vertical="center"/>
    </xf>
    <xf numFmtId="0" fontId="43" fillId="34" borderId="11" xfId="0" applyFont="1" applyFill="1" applyBorder="1" applyAlignment="1">
      <alignment horizontal="center" vertical="center"/>
    </xf>
    <xf numFmtId="0" fontId="43" fillId="34" borderId="13" xfId="0" applyFont="1" applyFill="1" applyBorder="1" applyAlignment="1">
      <alignment horizontal="center" vertical="center" wrapText="1"/>
    </xf>
    <xf numFmtId="0" fontId="43" fillId="34" borderId="11" xfId="0" applyFont="1" applyFill="1" applyBorder="1" applyAlignment="1">
      <alignment horizontal="center" vertical="center" wrapText="1"/>
    </xf>
    <xf numFmtId="0" fontId="46" fillId="34" borderId="9" xfId="0" applyFont="1" applyFill="1" applyBorder="1" applyAlignment="1">
      <alignment horizontal="center" vertical="center" wrapText="1"/>
    </xf>
    <xf numFmtId="0" fontId="58" fillId="33" borderId="5" xfId="0" applyFont="1" applyFill="1" applyBorder="1" applyAlignment="1">
      <alignment horizontal="left"/>
    </xf>
    <xf numFmtId="0" fontId="58" fillId="33" borderId="6" xfId="0" applyFont="1" applyFill="1" applyBorder="1" applyAlignment="1">
      <alignment horizontal="left"/>
    </xf>
    <xf numFmtId="0" fontId="46" fillId="34" borderId="9" xfId="0" applyFont="1" applyFill="1" applyBorder="1" applyAlignment="1">
      <alignment horizontal="center" vertical="center"/>
    </xf>
    <xf numFmtId="0" fontId="6" fillId="34" borderId="9" xfId="0" applyFont="1" applyFill="1" applyBorder="1" applyAlignment="1">
      <alignment horizontal="center" vertical="center" wrapText="1"/>
    </xf>
    <xf numFmtId="0" fontId="46" fillId="34" borderId="9" xfId="38" applyFont="1" applyFill="1" applyBorder="1" applyAlignment="1">
      <alignment horizontal="center" vertical="center" wrapText="1"/>
    </xf>
    <xf numFmtId="0" fontId="46" fillId="34" borderId="9" xfId="0" applyNumberFormat="1" applyFont="1" applyFill="1" applyBorder="1" applyAlignment="1">
      <alignment horizontal="center" vertical="center" wrapText="1"/>
    </xf>
    <xf numFmtId="0" fontId="43" fillId="34" borderId="10" xfId="0" applyFont="1" applyFill="1" applyBorder="1" applyAlignment="1">
      <alignment horizontal="center" vertical="center"/>
    </xf>
    <xf numFmtId="0" fontId="43" fillId="34" borderId="14" xfId="0" applyFont="1" applyFill="1" applyBorder="1" applyAlignment="1">
      <alignment horizontal="center" vertical="center"/>
    </xf>
    <xf numFmtId="0" fontId="43" fillId="34" borderId="15" xfId="0" applyFont="1" applyFill="1" applyBorder="1" applyAlignment="1">
      <alignment horizontal="center" vertical="center"/>
    </xf>
    <xf numFmtId="0" fontId="43" fillId="34" borderId="14" xfId="0" applyFont="1" applyFill="1" applyBorder="1" applyAlignment="1">
      <alignment horizontal="center" vertical="center" wrapText="1"/>
    </xf>
    <xf numFmtId="0" fontId="43" fillId="34" borderId="9" xfId="0" applyFont="1" applyFill="1" applyBorder="1" applyAlignment="1">
      <alignment horizontal="center"/>
    </xf>
    <xf numFmtId="0" fontId="46" fillId="34" borderId="9" xfId="0" applyFont="1" applyFill="1" applyBorder="1" applyAlignment="1">
      <alignment horizontal="center"/>
    </xf>
    <xf numFmtId="0" fontId="30" fillId="0" borderId="0" xfId="0" applyFont="1" applyBorder="1" applyAlignment="1">
      <alignment horizontal="center" vertical="center"/>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24" builtinId="29" customBuiltin="1"/>
    <cellStyle name="Accent2" xfId="25" builtinId="33" customBuiltin="1"/>
    <cellStyle name="Accent3" xfId="26" builtinId="37" customBuiltin="1"/>
    <cellStyle name="Accent4" xfId="27" builtinId="41" customBuiltin="1"/>
    <cellStyle name="Accent5" xfId="28" builtinId="45" customBuiltin="1"/>
    <cellStyle name="Accent6" xfId="29" builtinId="49" customBuiltin="1"/>
    <cellStyle name="Bad" xfId="32" builtinId="27" customBuiltin="1"/>
    <cellStyle name="Calculation" xfId="20" builtinId="22" customBuiltin="1"/>
    <cellStyle name="Check Cell" xfId="21" builtinId="23" customBuiltin="1"/>
    <cellStyle name="Comma" xfId="33" builtinId="3"/>
    <cellStyle name="Currency" xfId="35" builtinId="4"/>
    <cellStyle name="Explanatory Text" xfId="44" builtinId="53" customBuiltin="1"/>
    <cellStyle name="Good" xfId="19" builtinId="26" customBuiltin="1"/>
    <cellStyle name="Heading 1" xfId="46" builtinId="16" customBuiltin="1"/>
    <cellStyle name="Heading 2" xfId="47" builtinId="17" customBuiltin="1"/>
    <cellStyle name="Heading 3" xfId="48" builtinId="18" customBuiltin="1"/>
    <cellStyle name="Heading 4" xfId="23" builtinId="19" customBuiltin="1"/>
    <cellStyle name="Hyperlink" xfId="31" builtinId="8"/>
    <cellStyle name="Input" xfId="30" builtinId="20" customBuiltin="1"/>
    <cellStyle name="Linked Cell" xfId="22" builtinId="24" customBuiltin="1"/>
    <cellStyle name="Millares 2" xfId="34"/>
    <cellStyle name="Neutral" xfId="36" builtinId="28" customBuiltin="1"/>
    <cellStyle name="Normal" xfId="0" builtinId="0"/>
    <cellStyle name="Normal 2" xfId="37"/>
    <cellStyle name="Normal 2 2" xfId="38"/>
    <cellStyle name="Normal 3" xfId="50"/>
    <cellStyle name="Normal 4" xfId="51"/>
    <cellStyle name="Notas 2" xfId="40"/>
    <cellStyle name="Notas 2 2" xfId="41"/>
    <cellStyle name="Notas 2 3" xfId="52"/>
    <cellStyle name="Note" xfId="39" builtinId="10" customBuiltin="1"/>
    <cellStyle name="Output" xfId="42" builtinId="21" customBuiltin="1"/>
    <cellStyle name="Title" xfId="45" builtinId="15" customBuiltin="1"/>
    <cellStyle name="Título 4" xfId="53"/>
    <cellStyle name="Total" xfId="49" builtinId="25" customBuiltin="1"/>
    <cellStyle name="Warning Text" xfId="43" builtinId="11" customBuiltin="1"/>
  </cellStyles>
  <dxfs count="188">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2"/>
        <color rgb="FFFF0000"/>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dxf>
    <dxf>
      <font>
        <b/>
        <i val="0"/>
        <strike val="0"/>
        <condense val="0"/>
        <extend val="0"/>
        <outline val="0"/>
        <shadow val="0"/>
        <u val="none"/>
        <vertAlign val="baseline"/>
        <sz val="12"/>
        <color rgb="FFFF0000"/>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dxf>
    <dxf>
      <font>
        <b/>
        <i val="0"/>
        <strike val="0"/>
        <condense val="0"/>
        <extend val="0"/>
        <outline val="0"/>
        <shadow val="0"/>
        <u val="none"/>
        <vertAlign val="baseline"/>
        <sz val="12"/>
        <color rgb="FFFF0000"/>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1"/>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border outline="0">
        <left style="thin">
          <color indexed="64"/>
        </left>
        <right style="thin">
          <color indexed="64"/>
        </right>
        <top style="thin">
          <color indexed="64"/>
        </top>
      </border>
    </dxf>
    <dxf>
      <font>
        <b val="0"/>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strike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ill>
        <patternFill>
          <fgColor indexed="64"/>
          <bgColor theme="0"/>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strike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9" defaultPivotStyle="PivotStyleLight16">
    <tableStyle name="Estilo de tabla 1" pivot="0" count="1">
      <tableStyleElement type="wholeTable" dxfId="187"/>
    </tableStyle>
    <tableStyle name="Estilo de tabla 1 2" pivot="0" count="1">
      <tableStyleElement type="firstRowStripe" dxfId="186"/>
    </tableStyle>
    <tableStyle name="Estilo de tabla 1 3" pivot="0" count="1">
      <tableStyleElement type="firstRowStripe" dxfId="185"/>
    </tableStyle>
    <tableStyle name="Estilo de tabla 1 4" pivot="0" count="1">
      <tableStyleElement type="firstRowStripe" dxfId="184"/>
    </tableStyle>
    <tableStyle name="Estilo de tabla 2" pivot="0" count="1">
      <tableStyleElement type="firstRowStripe" dxfId="18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38101</xdr:rowOff>
    </xdr:from>
    <xdr:to>
      <xdr:col>5</xdr:col>
      <xdr:colOff>505089</xdr:colOff>
      <xdr:row>7</xdr:row>
      <xdr:rowOff>17319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9626" y="38101"/>
          <a:ext cx="4543688" cy="13127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4</xdr:col>
      <xdr:colOff>962025</xdr:colOff>
      <xdr:row>7</xdr:row>
      <xdr:rowOff>0</xdr:rowOff>
    </xdr:to>
    <xdr:pic>
      <xdr:nvPicPr>
        <xdr:cNvPr id="17505" name="4 Imagen"/>
        <xdr:cNvPicPr>
          <a:picLocks noChangeAspect="1"/>
        </xdr:cNvPicPr>
      </xdr:nvPicPr>
      <xdr:blipFill>
        <a:blip xmlns:r="http://schemas.openxmlformats.org/officeDocument/2006/relationships" r:embed="rId1" cstate="print"/>
        <a:srcRect/>
        <a:stretch>
          <a:fillRect/>
        </a:stretch>
      </xdr:blipFill>
      <xdr:spPr bwMode="auto">
        <a:xfrm>
          <a:off x="200025" y="0"/>
          <a:ext cx="4391025" cy="1333500"/>
        </a:xfrm>
        <a:prstGeom prst="rect">
          <a:avLst/>
        </a:prstGeom>
        <a:noFill/>
        <a:ln w="9525">
          <a:noFill/>
          <a:miter lim="800000"/>
          <a:headEnd/>
          <a:tailEnd/>
        </a:ln>
      </xdr:spPr>
    </xdr:pic>
    <xdr:clientData/>
  </xdr:twoCellAnchor>
  <xdr:oneCellAnchor>
    <xdr:from>
      <xdr:col>4</xdr:col>
      <xdr:colOff>2911928</xdr:colOff>
      <xdr:row>17</xdr:row>
      <xdr:rowOff>81643</xdr:rowOff>
    </xdr:from>
    <xdr:ext cx="6395356" cy="1171916"/>
    <xdr:sp macro="" textlink="">
      <xdr:nvSpPr>
        <xdr:cNvPr id="3" name="2 CuadroTexto"/>
        <xdr:cNvSpPr txBox="1"/>
      </xdr:nvSpPr>
      <xdr:spPr>
        <a:xfrm>
          <a:off x="6708321" y="3429000"/>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31</xdr:row>
      <xdr:rowOff>0</xdr:rowOff>
    </xdr:from>
    <xdr:to>
      <xdr:col>4</xdr:col>
      <xdr:colOff>1385661</xdr:colOff>
      <xdr:row>43</xdr:row>
      <xdr:rowOff>46548</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8536" y="6014357"/>
          <a:ext cx="5032375" cy="233254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4</xdr:col>
      <xdr:colOff>590550</xdr:colOff>
      <xdr:row>6</xdr:row>
      <xdr:rowOff>180975</xdr:rowOff>
    </xdr:to>
    <xdr:pic>
      <xdr:nvPicPr>
        <xdr:cNvPr id="18513" name="2 Imagen"/>
        <xdr:cNvPicPr>
          <a:picLocks noChangeAspect="1"/>
        </xdr:cNvPicPr>
      </xdr:nvPicPr>
      <xdr:blipFill>
        <a:blip xmlns:r="http://schemas.openxmlformats.org/officeDocument/2006/relationships" r:embed="rId1" cstate="print"/>
        <a:srcRect/>
        <a:stretch>
          <a:fillRect/>
        </a:stretch>
      </xdr:blipFill>
      <xdr:spPr bwMode="auto">
        <a:xfrm>
          <a:off x="219075" y="0"/>
          <a:ext cx="4343400" cy="1323975"/>
        </a:xfrm>
        <a:prstGeom prst="rect">
          <a:avLst/>
        </a:prstGeom>
        <a:noFill/>
        <a:ln w="9525">
          <a:noFill/>
          <a:miter lim="800000"/>
          <a:headEnd/>
          <a:tailEnd/>
        </a:ln>
      </xdr:spPr>
    </xdr:pic>
    <xdr:clientData/>
  </xdr:twoCellAnchor>
  <xdr:oneCellAnchor>
    <xdr:from>
      <xdr:col>4</xdr:col>
      <xdr:colOff>3048002</xdr:colOff>
      <xdr:row>17</xdr:row>
      <xdr:rowOff>190499</xdr:rowOff>
    </xdr:from>
    <xdr:ext cx="6395356" cy="1171916"/>
    <xdr:sp macro="" textlink="">
      <xdr:nvSpPr>
        <xdr:cNvPr id="3" name="2 CuadroTexto"/>
        <xdr:cNvSpPr txBox="1"/>
      </xdr:nvSpPr>
      <xdr:spPr>
        <a:xfrm>
          <a:off x="7307038" y="3986892"/>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35</xdr:row>
      <xdr:rowOff>0</xdr:rowOff>
    </xdr:from>
    <xdr:to>
      <xdr:col>4</xdr:col>
      <xdr:colOff>1018268</xdr:colOff>
      <xdr:row>46</xdr:row>
      <xdr:rowOff>19334</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8536" y="7225393"/>
          <a:ext cx="5032375" cy="233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3</xdr:col>
      <xdr:colOff>1524000</xdr:colOff>
      <xdr:row>6</xdr:row>
      <xdr:rowOff>9525</xdr:rowOff>
    </xdr:to>
    <xdr:pic>
      <xdr:nvPicPr>
        <xdr:cNvPr id="9296"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3743325" cy="1152525"/>
        </a:xfrm>
        <a:prstGeom prst="rect">
          <a:avLst/>
        </a:prstGeom>
        <a:noFill/>
        <a:ln w="9525">
          <a:noFill/>
          <a:miter lim="800000"/>
          <a:headEnd/>
          <a:tailEnd/>
        </a:ln>
      </xdr:spPr>
    </xdr:pic>
    <xdr:clientData/>
  </xdr:twoCellAnchor>
  <xdr:twoCellAnchor editAs="oneCell">
    <xdr:from>
      <xdr:col>1</xdr:col>
      <xdr:colOff>0</xdr:colOff>
      <xdr:row>33</xdr:row>
      <xdr:rowOff>0</xdr:rowOff>
    </xdr:from>
    <xdr:to>
      <xdr:col>4</xdr:col>
      <xdr:colOff>950232</xdr:colOff>
      <xdr:row>45</xdr:row>
      <xdr:rowOff>46548</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6893" y="6898821"/>
          <a:ext cx="5032375" cy="23325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3</xdr:col>
      <xdr:colOff>1260021</xdr:colOff>
      <xdr:row>5</xdr:row>
      <xdr:rowOff>180975</xdr:rowOff>
    </xdr:to>
    <xdr:pic>
      <xdr:nvPicPr>
        <xdr:cNvPr id="10340"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3705225" cy="1133475"/>
        </a:xfrm>
        <a:prstGeom prst="rect">
          <a:avLst/>
        </a:prstGeom>
        <a:noFill/>
        <a:ln w="9525">
          <a:noFill/>
          <a:miter lim="800000"/>
          <a:headEnd/>
          <a:tailEnd/>
        </a:ln>
      </xdr:spPr>
    </xdr:pic>
    <xdr:clientData/>
  </xdr:twoCellAnchor>
  <xdr:twoCellAnchor editAs="oneCell">
    <xdr:from>
      <xdr:col>1</xdr:col>
      <xdr:colOff>0</xdr:colOff>
      <xdr:row>30</xdr:row>
      <xdr:rowOff>0</xdr:rowOff>
    </xdr:from>
    <xdr:to>
      <xdr:col>4</xdr:col>
      <xdr:colOff>800554</xdr:colOff>
      <xdr:row>41</xdr:row>
      <xdr:rowOff>19333</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2143" y="6327321"/>
          <a:ext cx="5032375" cy="23325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9525</xdr:rowOff>
    </xdr:from>
    <xdr:to>
      <xdr:col>4</xdr:col>
      <xdr:colOff>95250</xdr:colOff>
      <xdr:row>6</xdr:row>
      <xdr:rowOff>152400</xdr:rowOff>
    </xdr:to>
    <xdr:pic>
      <xdr:nvPicPr>
        <xdr:cNvPr id="11335"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42875" y="9525"/>
          <a:ext cx="4210050" cy="1285875"/>
        </a:xfrm>
        <a:prstGeom prst="rect">
          <a:avLst/>
        </a:prstGeom>
        <a:noFill/>
        <a:ln w="9525">
          <a:noFill/>
          <a:miter lim="800000"/>
          <a:headEnd/>
          <a:tailEnd/>
        </a:ln>
      </xdr:spPr>
    </xdr:pic>
    <xdr:clientData/>
  </xdr:twoCellAnchor>
  <xdr:twoCellAnchor editAs="oneCell">
    <xdr:from>
      <xdr:col>1</xdr:col>
      <xdr:colOff>0</xdr:colOff>
      <xdr:row>35</xdr:row>
      <xdr:rowOff>0</xdr:rowOff>
    </xdr:from>
    <xdr:to>
      <xdr:col>4</xdr:col>
      <xdr:colOff>635000</xdr:colOff>
      <xdr:row>47</xdr:row>
      <xdr:rowOff>46548</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50" y="7477125"/>
          <a:ext cx="5032375" cy="23325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4</xdr:col>
      <xdr:colOff>1447800</xdr:colOff>
      <xdr:row>6</xdr:row>
      <xdr:rowOff>9525</xdr:rowOff>
    </xdr:to>
    <xdr:pic>
      <xdr:nvPicPr>
        <xdr:cNvPr id="12363"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38125" y="0"/>
          <a:ext cx="3790950" cy="1152525"/>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5</xdr:col>
      <xdr:colOff>773339</xdr:colOff>
      <xdr:row>49</xdr:row>
      <xdr:rowOff>46548</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2143" y="7388679"/>
          <a:ext cx="5032375" cy="23325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0</xdr:rowOff>
    </xdr:from>
    <xdr:to>
      <xdr:col>3</xdr:col>
      <xdr:colOff>3190875</xdr:colOff>
      <xdr:row>7</xdr:row>
      <xdr:rowOff>123825</xdr:rowOff>
    </xdr:to>
    <xdr:pic>
      <xdr:nvPicPr>
        <xdr:cNvPr id="13388" name="2 Imagen"/>
        <xdr:cNvPicPr>
          <a:picLocks noChangeAspect="1"/>
        </xdr:cNvPicPr>
      </xdr:nvPicPr>
      <xdr:blipFill>
        <a:blip xmlns:r="http://schemas.openxmlformats.org/officeDocument/2006/relationships" r:embed="rId1" cstate="print"/>
        <a:srcRect/>
        <a:stretch>
          <a:fillRect/>
        </a:stretch>
      </xdr:blipFill>
      <xdr:spPr bwMode="auto">
        <a:xfrm>
          <a:off x="161925" y="0"/>
          <a:ext cx="4791075" cy="1457325"/>
        </a:xfrm>
        <a:prstGeom prst="rect">
          <a:avLst/>
        </a:prstGeom>
        <a:noFill/>
        <a:ln w="9525">
          <a:noFill/>
          <a:miter lim="800000"/>
          <a:headEnd/>
          <a:tailEnd/>
        </a:ln>
      </xdr:spPr>
    </xdr:pic>
    <xdr:clientData/>
  </xdr:twoCellAnchor>
  <xdr:twoCellAnchor editAs="oneCell">
    <xdr:from>
      <xdr:col>1</xdr:col>
      <xdr:colOff>0</xdr:colOff>
      <xdr:row>179</xdr:row>
      <xdr:rowOff>0</xdr:rowOff>
    </xdr:from>
    <xdr:to>
      <xdr:col>3</xdr:col>
      <xdr:colOff>3333750</xdr:colOff>
      <xdr:row>191</xdr:row>
      <xdr:rowOff>46548</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34925000"/>
          <a:ext cx="5032375" cy="233254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926647</xdr:colOff>
      <xdr:row>6</xdr:row>
      <xdr:rowOff>19050</xdr:rowOff>
    </xdr:to>
    <xdr:pic>
      <xdr:nvPicPr>
        <xdr:cNvPr id="14397"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819525" cy="1162050"/>
        </a:xfrm>
        <a:prstGeom prst="rect">
          <a:avLst/>
        </a:prstGeom>
        <a:noFill/>
        <a:ln w="9525">
          <a:noFill/>
          <a:miter lim="800000"/>
          <a:headEnd/>
          <a:tailEnd/>
        </a:ln>
      </xdr:spPr>
    </xdr:pic>
    <xdr:clientData/>
  </xdr:twoCellAnchor>
  <xdr:twoCellAnchor editAs="oneCell">
    <xdr:from>
      <xdr:col>1</xdr:col>
      <xdr:colOff>0</xdr:colOff>
      <xdr:row>187</xdr:row>
      <xdr:rowOff>163280</xdr:rowOff>
    </xdr:from>
    <xdr:to>
      <xdr:col>5</xdr:col>
      <xdr:colOff>773339</xdr:colOff>
      <xdr:row>200</xdr:row>
      <xdr:rowOff>19328</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36331066"/>
          <a:ext cx="5032375" cy="23325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3</xdr:col>
      <xdr:colOff>952500</xdr:colOff>
      <xdr:row>6</xdr:row>
      <xdr:rowOff>19050</xdr:rowOff>
    </xdr:to>
    <xdr:pic>
      <xdr:nvPicPr>
        <xdr:cNvPr id="15411" name="2 Imagen"/>
        <xdr:cNvPicPr>
          <a:picLocks noChangeAspect="1"/>
        </xdr:cNvPicPr>
      </xdr:nvPicPr>
      <xdr:blipFill>
        <a:blip xmlns:r="http://schemas.openxmlformats.org/officeDocument/2006/relationships" r:embed="rId1" cstate="print"/>
        <a:srcRect/>
        <a:stretch>
          <a:fillRect/>
        </a:stretch>
      </xdr:blipFill>
      <xdr:spPr bwMode="auto">
        <a:xfrm>
          <a:off x="219075" y="0"/>
          <a:ext cx="3800475" cy="1162050"/>
        </a:xfrm>
        <a:prstGeom prst="rect">
          <a:avLst/>
        </a:prstGeom>
        <a:noFill/>
        <a:ln w="9525">
          <a:noFill/>
          <a:miter lim="800000"/>
          <a:headEnd/>
          <a:tailEnd/>
        </a:ln>
      </xdr:spPr>
    </xdr:pic>
    <xdr:clientData/>
  </xdr:twoCellAnchor>
  <xdr:oneCellAnchor>
    <xdr:from>
      <xdr:col>3</xdr:col>
      <xdr:colOff>802821</xdr:colOff>
      <xdr:row>17</xdr:row>
      <xdr:rowOff>136071</xdr:rowOff>
    </xdr:from>
    <xdr:ext cx="6395356" cy="1171916"/>
    <xdr:sp macro="" textlink="">
      <xdr:nvSpPr>
        <xdr:cNvPr id="3" name="2 CuadroTexto"/>
        <xdr:cNvSpPr txBox="1"/>
      </xdr:nvSpPr>
      <xdr:spPr>
        <a:xfrm>
          <a:off x="4095750" y="3211285"/>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30</xdr:row>
      <xdr:rowOff>0</xdr:rowOff>
    </xdr:from>
    <xdr:to>
      <xdr:col>4</xdr:col>
      <xdr:colOff>15875</xdr:colOff>
      <xdr:row>41</xdr:row>
      <xdr:rowOff>94173</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9875" y="5667375"/>
          <a:ext cx="5032375" cy="233254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1095375</xdr:colOff>
      <xdr:row>6</xdr:row>
      <xdr:rowOff>28575</xdr:rowOff>
    </xdr:to>
    <xdr:pic>
      <xdr:nvPicPr>
        <xdr:cNvPr id="16465" name="2 Imagen"/>
        <xdr:cNvPicPr>
          <a:picLocks noChangeAspect="1"/>
        </xdr:cNvPicPr>
      </xdr:nvPicPr>
      <xdr:blipFill>
        <a:blip xmlns:r="http://schemas.openxmlformats.org/officeDocument/2006/relationships" r:embed="rId1" cstate="print"/>
        <a:srcRect/>
        <a:stretch>
          <a:fillRect/>
        </a:stretch>
      </xdr:blipFill>
      <xdr:spPr bwMode="auto">
        <a:xfrm>
          <a:off x="209550" y="0"/>
          <a:ext cx="3876675" cy="1171575"/>
        </a:xfrm>
        <a:prstGeom prst="rect">
          <a:avLst/>
        </a:prstGeom>
        <a:noFill/>
        <a:ln w="9525">
          <a:noFill/>
          <a:miter lim="800000"/>
          <a:headEnd/>
          <a:tailEnd/>
        </a:ln>
      </xdr:spPr>
    </xdr:pic>
    <xdr:clientData/>
  </xdr:twoCellAnchor>
  <xdr:oneCellAnchor>
    <xdr:from>
      <xdr:col>5</xdr:col>
      <xdr:colOff>979714</xdr:colOff>
      <xdr:row>16</xdr:row>
      <xdr:rowOff>163285</xdr:rowOff>
    </xdr:from>
    <xdr:ext cx="6395356" cy="911679"/>
    <xdr:sp macro="" textlink="">
      <xdr:nvSpPr>
        <xdr:cNvPr id="3" name="2 CuadroTexto"/>
        <xdr:cNvSpPr txBox="1"/>
      </xdr:nvSpPr>
      <xdr:spPr>
        <a:xfrm>
          <a:off x="8341178" y="3510642"/>
          <a:ext cx="6395356" cy="911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31</xdr:row>
      <xdr:rowOff>0</xdr:rowOff>
    </xdr:from>
    <xdr:to>
      <xdr:col>3</xdr:col>
      <xdr:colOff>2079625</xdr:colOff>
      <xdr:row>42</xdr:row>
      <xdr:rowOff>94173</xdr:rowOff>
    </xdr:to>
    <xdr:pic>
      <xdr:nvPicPr>
        <xdr:cNvPr id="5"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000" y="6207125"/>
          <a:ext cx="5032375" cy="23325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20Federalizado%20por%20Registro%20Federal%20de%20Contribuyen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ovimientos%20de%20Plaz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C y 1_"/>
    </sheetNames>
    <sheetDataSet>
      <sheetData sheetId="0">
        <row r="231">
          <cell r="D231">
            <v>215</v>
          </cell>
          <cell r="P231">
            <v>215</v>
          </cell>
          <cell r="U231">
            <v>1363156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D) 2"/>
    </sheetNames>
    <sheetDataSet>
      <sheetData sheetId="0">
        <row r="80">
          <cell r="C80">
            <v>36</v>
          </cell>
          <cell r="M80">
            <v>36</v>
          </cell>
        </row>
      </sheetData>
    </sheetDataSet>
  </externalBook>
</externalLink>
</file>

<file path=xl/tables/table1.xml><?xml version="1.0" encoding="utf-8"?>
<table xmlns="http://schemas.openxmlformats.org/spreadsheetml/2006/main" id="4" name="Tabla4" displayName="Tabla4" ref="B16:Q24" totalsRowShown="0" headerRowDxfId="182" dataDxfId="181" tableBorderDxfId="180">
  <autoFilter ref="B16:Q24"/>
  <tableColumns count="16">
    <tableColumn id="1" name="Entidad Federativa" dataDxfId="179"/>
    <tableColumn id="2" name="R.F.C." dataDxfId="178"/>
    <tableColumn id="3" name="CURP" dataDxfId="177"/>
    <tableColumn id="4" name="NOMBRE" dataDxfId="176"/>
    <tableColumn id="5" name="Clave Centro de Trabajo" dataDxfId="175"/>
    <tableColumn id="6" name="Última(s) ó Penultima(s) Plaza(s) Ocupada(s)_x000a_(*)" dataDxfId="174"/>
    <tableColumn id="7" name="Partida Presupuestal" dataDxfId="173"/>
    <tableColumn id="8" name="Código de Pago" dataDxfId="172"/>
    <tableColumn id="9" name="Clave de Unidad" dataDxfId="171"/>
    <tableColumn id="10" name="Clave de Sub Unidad" dataDxfId="170"/>
    <tableColumn id="11" name="Clave de Categoría" dataDxfId="169"/>
    <tableColumn id="12" name="Horas Semana Mes " dataDxfId="168"/>
    <tableColumn id="13" name="Número de Plaza" dataDxfId="167"/>
    <tableColumn id="14" name="Periodo ocupado_x000a_Inicio" dataDxfId="166"/>
    <tableColumn id="15" name="Periodo ocupado_x000a_Conclusión" dataDxfId="165"/>
    <tableColumn id="16" name="Quincena de inicio de jubilación" dataDxfId="164"/>
  </tableColumns>
  <tableStyleInfo name="Estilo de tabla 1" showFirstColumn="0" showLastColumn="0" showRowStripes="1" showColumnStripes="0"/>
</table>
</file>

<file path=xl/tables/table10.xml><?xml version="1.0" encoding="utf-8"?>
<table xmlns="http://schemas.openxmlformats.org/spreadsheetml/2006/main" id="21" name="Tabla21" displayName="Tabla21" ref="B17:T25" totalsRowShown="0" headerRowDxfId="21" dataDxfId="20" tableBorderDxfId="19">
  <autoFilter ref="B17:T25"/>
  <tableColumns count="19">
    <tableColumn id="1" name="Entidad Federativa" dataDxfId="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ables/table2.xml><?xml version="1.0" encoding="utf-8"?>
<table xmlns="http://schemas.openxmlformats.org/spreadsheetml/2006/main" id="5" name="Tabla5" displayName="Tabla5" ref="B16:R23" totalsRowShown="0" headerRowDxfId="163" dataDxfId="162" tableBorderDxfId="161">
  <autoFilter ref="B16:R23"/>
  <tableColumns count="17">
    <tableColumn id="1" name="Entidad Federativa" dataDxfId="160"/>
    <tableColumn id="2" name="R.F.C." dataDxfId="159"/>
    <tableColumn id="3" name="CURP" dataDxfId="158"/>
    <tableColumn id="4" name="NOMBRE" dataDxfId="157"/>
    <tableColumn id="5" name="Clave integrada" dataDxfId="156"/>
    <tableColumn id="6" name="Partida Presupuestal" dataDxfId="155"/>
    <tableColumn id="7" name="Código de Pago" dataDxfId="154"/>
    <tableColumn id="8" name="Clave de Unidad" dataDxfId="153"/>
    <tableColumn id="9" name="Clave de Sub Unidad" dataDxfId="152"/>
    <tableColumn id="10" name="Clave de Categoría" dataDxfId="151"/>
    <tableColumn id="11" name="Horas Semana Mes " dataDxfId="150"/>
    <tableColumn id="12" name="Número de Plaza" dataDxfId="149"/>
    <tableColumn id="13" name="Periodo Licencia_x000a_Inicio" dataDxfId="148"/>
    <tableColumn id="14" name="Periodo Licencia_x000a_Conclusión" dataDxfId="147"/>
    <tableColumn id="15" name="Percepciones pagadas con Presupuesto Federal en el  Periodo reportado*" dataDxfId="146">
      <calculatedColumnFormula>8384.76+5584.61+5380.15</calculatedColumnFormula>
    </tableColumn>
    <tableColumn id="16" name="Percepciones pagadas con Presupuesto de otra Fuente en el  Periodo reportado*" dataDxfId="145"/>
    <tableColumn id="17" name="Clave CT Origen" dataDxfId="144"/>
  </tableColumns>
  <tableStyleInfo name="Estilo de tabla 1" showFirstColumn="0" showLastColumn="0" showRowStripes="1" showColumnStripes="0"/>
</table>
</file>

<file path=xl/tables/table3.xml><?xml version="1.0" encoding="utf-8"?>
<table xmlns="http://schemas.openxmlformats.org/spreadsheetml/2006/main" id="14" name="Tabla14" displayName="Tabla14" ref="B17:M27" totalsRowShown="0" headerRowDxfId="143" dataDxfId="142" tableBorderDxfId="141">
  <autoFilter ref="B17:M27"/>
  <tableColumns count="12">
    <tableColumn id="1" name="Entidad Federativa" dataDxfId="140"/>
    <tableColumn id="2" name="Clave Centro de Trabajo" dataDxfId="139"/>
    <tableColumn id="3" name="R.F.C." dataDxfId="138"/>
    <tableColumn id="4" name="CURP" dataDxfId="137"/>
    <tableColumn id="5" name="Nombre" dataDxfId="136"/>
    <tableColumn id="6" name="Identificador del Contrato" dataDxfId="135"/>
    <tableColumn id="7" name="Clave de Categoría" dataDxfId="134"/>
    <tableColumn id="8" name="Horas Semana Mes " dataDxfId="133"/>
    <tableColumn id="9" name="Periodo de Contratación_x000a_Inicio" dataDxfId="132"/>
    <tableColumn id="10" name="Periodo de Contratación_x000a_Conclusión" dataDxfId="131"/>
    <tableColumn id="11" name="Función" dataDxfId="130"/>
    <tableColumn id="12" name="Percepciones pagadas dentro del periodo reportado" dataDxfId="129">
      <calculatedColumnFormula>8250*3</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15" name="Tabla15" displayName="Tabla15" ref="B16:S32" totalsRowShown="0" headerRowDxfId="128" dataDxfId="127" tableBorderDxfId="126">
  <autoFilter ref="B16:S32"/>
  <tableColumns count="18">
    <tableColumn id="1" name="Clave Tipo educativo" dataDxfId="125"/>
    <tableColumn id="2" name="Clave Nivel educativo" dataDxfId="124"/>
    <tableColumn id="3" name="Clave Subnivel educativo" dataDxfId="123"/>
    <tableColumn id="4" name="Descripción Nivel / Subnivel" dataDxfId="122"/>
    <tableColumn id="5" name="Tipo Financiamiento" dataDxfId="121"/>
    <tableColumn id="6" name="Partida Presupestal" dataDxfId="120"/>
    <tableColumn id="7" name="Tipo de Categoría" dataDxfId="119"/>
    <tableColumn id="8" name=" Categoría" dataDxfId="118"/>
    <tableColumn id="9" name="Descripción" dataDxfId="117"/>
    <tableColumn id="10" name="Zona Económica" dataDxfId="116"/>
    <tableColumn id="11" name="Nivel Puesto" dataDxfId="115"/>
    <tableColumn id="12" name="Nivel Sueldo" dataDxfId="114"/>
    <tableColumn id="13" name="Tipo Contratación" dataDxfId="113"/>
    <tableColumn id="14" name="Monto mensual_x000a_por plaza jornada" dataDxfId="112"/>
    <tableColumn id="15" name="Monto mensual_x000a_Por Plaza HSM" dataDxfId="111"/>
    <tableColumn id="16" name="Número de Plazas Jornada" dataDxfId="110"/>
    <tableColumn id="17" name="Número de Plazas HSM" dataDxfId="109"/>
    <tableColumn id="18" name="Monto total autorizado" dataDxfId="108"/>
  </tableColumns>
  <tableStyleInfo name="Estilo de tabla 1" showFirstColumn="0" showLastColumn="0" showRowStripes="1" showColumnStripes="0"/>
</table>
</file>

<file path=xl/tables/table5.xml><?xml version="1.0" encoding="utf-8"?>
<table xmlns="http://schemas.openxmlformats.org/spreadsheetml/2006/main" id="16" name="Tabla16" displayName="Tabla16" ref="B18:R176" totalsRowShown="0" headerRowDxfId="107" dataDxfId="106" tableBorderDxfId="105">
  <autoFilter ref="B18:R176"/>
  <tableColumns count="17">
    <tableColumn id="1" name="Identificador origen presupuestal de la plaza" dataDxfId="104"/>
    <tableColumn id="2" name="Clave de categoría" dataDxfId="103"/>
    <tableColumn id="3" name="Descripción de la categoría" dataDxfId="102"/>
    <tableColumn id="4" name="Tipo de contratación" dataDxfId="101"/>
    <tableColumn id="5" name="Tipo de categoría" dataDxfId="100"/>
    <tableColumn id="6" name="Clave de concepto de pago" dataDxfId="99"/>
    <tableColumn id="7" name="Clave de nivel de puesto" dataDxfId="98"/>
    <tableColumn id="8" name="Clave de nivel de sueldo" dataDxfId="97"/>
    <tableColumn id="9" name="Inicio de vigencia del sueldo" dataDxfId="96"/>
    <tableColumn id="10" name="Fin de vigencia del sueldo" dataDxfId="95"/>
    <tableColumn id="11" name="Monto Mensual Jornada ó de HSM_x000a_Zona A" dataDxfId="94"/>
    <tableColumn id="12" name="Monto Mensual Jornada ó de HSM_x000a_Zona B" dataDxfId="93"/>
    <tableColumn id="13" name="Monto Mensual Jornada ó de HSM_x000a_Zona C" dataDxfId="92"/>
    <tableColumn id="14" name="Horas _x000a_de compatibilidad" dataDxfId="91"/>
    <tableColumn id="15" name="Horas de servicio (HSM)" dataDxfId="90"/>
    <tableColumn id="16" name="Horas de docencia" dataDxfId="89"/>
    <tableColumn id="17" name="Fecha de actualización" dataDxfId="88"/>
  </tableColumns>
  <tableStyleInfo name="Estilo de tabla 1" showFirstColumn="0" showLastColumn="0" showRowStripes="1" showColumnStripes="0"/>
</table>
</file>

<file path=xl/tables/table6.xml><?xml version="1.0" encoding="utf-8"?>
<table xmlns="http://schemas.openxmlformats.org/spreadsheetml/2006/main" id="17" name="Tabla17" displayName="Tabla17" ref="B15:K184" totalsRowShown="0" headerRowDxfId="87" dataDxfId="85" headerRowBorderDxfId="86" tableBorderDxfId="84">
  <autoFilter ref="B15:K184"/>
  <tableColumns count="10">
    <tableColumn id="1" name="Identificador origen presupuestal de la plaza" dataDxfId="83"/>
    <tableColumn id="2" name="Tipo de concepto de pago " dataDxfId="82"/>
    <tableColumn id="3" name="Origen de financiamiento del concepto de percepciones." dataDxfId="81"/>
    <tableColumn id="4" name="Porcentaje de participación federal por fuente de recursos" dataDxfId="80"/>
    <tableColumn id="5" name="Grupo al que pertenece concepto de pago (Percepción y/o Deducción)" dataDxfId="79"/>
    <tableColumn id="6" name="Clave de concepto de pago" dataDxfId="78"/>
    <tableColumn id="7" name="Descripción del concepto de pago " dataDxfId="77"/>
    <tableColumn id="8" name="Partida presupuestal" dataDxfId="76"/>
    <tableColumn id="9" name="Fecha del" dataDxfId="75"/>
    <tableColumn id="10" name="Fecha  al" dataDxfId="74"/>
  </tableColumns>
  <tableStyleInfo name="Estilo de tabla 1" showFirstColumn="0" showLastColumn="0" showRowStripes="1" showColumnStripes="0"/>
</table>
</file>

<file path=xl/tables/table7.xml><?xml version="1.0" encoding="utf-8"?>
<table xmlns="http://schemas.openxmlformats.org/spreadsheetml/2006/main" id="18" name="Tabla18" displayName="Tabla18" ref="B17:H24" totalsRowShown="0" headerRowDxfId="73" dataDxfId="72" tableBorderDxfId="71">
  <autoFilter ref="B17:H24"/>
  <tableColumns count="7">
    <tableColumn id="1" name="Entidad Federativa" dataDxfId="70"/>
    <tableColumn id="2" name="RFC" dataDxfId="69"/>
    <tableColumn id="3" name="CURP" dataDxfId="68"/>
    <tableColumn id="4" name="NOMBRE TRABAJADOR" dataDxfId="67"/>
    <tableColumn id="6" name="Sin RFC o erroneo" dataDxfId="66"/>
    <tableColumn id="7" name="RFC Sin Homoclave" dataDxfId="65"/>
    <tableColumn id="8" name="Sin CURP o Erronea" dataDxfId="64"/>
  </tableColumns>
  <tableStyleInfo name="Estilo de tabla 1" showFirstColumn="0" showLastColumn="0" showRowStripes="1" showColumnStripes="0"/>
</table>
</file>

<file path=xl/tables/table8.xml><?xml version="1.0" encoding="utf-8"?>
<table xmlns="http://schemas.openxmlformats.org/spreadsheetml/2006/main" id="19" name="Tabla19" displayName="Tabla19" ref="B16:S23" totalsRowShown="0" dataDxfId="63" tableBorderDxfId="62">
  <autoFilter ref="B16:S23"/>
  <tableColumns count="18">
    <tableColumn id="1" name="Entidad Federativa" dataDxfId="61"/>
    <tableColumn id="2" name="Municipio" dataDxfId="60"/>
    <tableColumn id="3" name="Localidad" dataDxfId="59"/>
    <tableColumn id="4" name="RFC" dataDxfId="58"/>
    <tableColumn id="5" name="CURP" dataDxfId="57"/>
    <tableColumn id="6" name="Nombre del Trabajador" dataDxfId="56"/>
    <tableColumn id="7" name="Clave integrada" dataDxfId="55"/>
    <tableColumn id="8" name="Partida Presupuestal" dataDxfId="54"/>
    <tableColumn id="9" name="Código de Pago" dataDxfId="53"/>
    <tableColumn id="10" name="Clave de Unidad" dataDxfId="52"/>
    <tableColumn id="11" name="Clave de Sub Unidad" dataDxfId="51"/>
    <tableColumn id="12" name="Clave de Categoría" dataDxfId="50"/>
    <tableColumn id="13" name="Horas semana mes" dataDxfId="49"/>
    <tableColumn id="14" name="Número de Plaza" dataDxfId="48"/>
    <tableColumn id="15" name="Clave CT" dataDxfId="47"/>
    <tableColumn id="16" name="Nombre CT" dataDxfId="46"/>
    <tableColumn id="17" name="Periodo en el CT_x000a_Desde" dataDxfId="45"/>
    <tableColumn id="18" name="Periodo en el CTH_x000a_asta" dataDxfId="44"/>
  </tableColumns>
  <tableStyleInfo name="Estilo de tabla 1" showFirstColumn="0" showLastColumn="0" showRowStripes="1" showColumnStripes="0"/>
</table>
</file>

<file path=xl/tables/table9.xml><?xml version="1.0" encoding="utf-8"?>
<table xmlns="http://schemas.openxmlformats.org/spreadsheetml/2006/main" id="20" name="Tabla20" displayName="Tabla20" ref="B17:T24" totalsRowShown="0" headerRowDxfId="43" dataDxfId="42" tableBorderDxfId="41">
  <autoFilter ref="B17:T24"/>
  <tableColumns count="19">
    <tableColumn id="1" name="Entidad Federativa" dataDxfId="40"/>
    <tableColumn id="2" name="RFC" dataDxfId="39"/>
    <tableColumn id="3" name="CURP" dataDxfId="38"/>
    <tableColumn id="4" name="Nombre" dataDxfId="37"/>
    <tableColumn id="5" name="Clave integrada" dataDxfId="36"/>
    <tableColumn id="6" name="Partida Presupuestal" dataDxfId="35"/>
    <tableColumn id="7" name="Código de Pago" dataDxfId="34"/>
    <tableColumn id="8" name="Clave de Unidad" dataDxfId="33"/>
    <tableColumn id="9" name="Clave de Sub Unidad" dataDxfId="32"/>
    <tableColumn id="10" name="Clave de Categoría" dataDxfId="31"/>
    <tableColumn id="11" name="Horas semana mes" dataDxfId="30"/>
    <tableColumn id="12" name="Número de plaza" dataDxfId="29"/>
    <tableColumn id="13" name="CT" dataDxfId="28"/>
    <tableColumn id="14" name="Nombre CT" dataDxfId="27"/>
    <tableColumn id="15" name="Turno CT" dataDxfId="26"/>
    <tableColumn id="16" name="Periodo_x000a_Desde" dataDxfId="25"/>
    <tableColumn id="17" name="Periodo_x000a_Hasta" dataDxfId="24"/>
    <tableColumn id="18" name="Total de Horas en el CT" dataDxfId="23"/>
    <tableColumn id="19" name="Horas de compatibilidad de la categoría" dataDxfId="22"/>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omments" Target="../comments9.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omments" Target="../comments10.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omments" Target="../comments6.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omments" Target="../comments7.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omments" Target="../comments8.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1"/>
  </sheetPr>
  <dimension ref="B6:S74"/>
  <sheetViews>
    <sheetView showGridLines="0" showRuler="0" view="pageLayout" topLeftCell="A28" zoomScale="60" zoomScaleNormal="80" zoomScaleSheetLayoutView="80" zoomScalePageLayoutView="60" workbookViewId="0">
      <selection activeCell="P69" sqref="P69"/>
    </sheetView>
  </sheetViews>
  <sheetFormatPr defaultColWidth="11.42578125" defaultRowHeight="15" x14ac:dyDescent="0.25"/>
  <cols>
    <col min="1" max="1" width="11.42578125" style="148"/>
    <col min="2" max="2" width="4.5703125" style="148" customWidth="1"/>
    <col min="3" max="3" width="10.7109375" style="148" bestFit="1" customWidth="1"/>
    <col min="4" max="6" width="20.7109375" style="148" customWidth="1"/>
    <col min="7" max="7" width="24" style="148" customWidth="1"/>
    <col min="8" max="8" width="13.85546875" style="148" customWidth="1"/>
    <col min="9" max="9" width="1.5703125" style="148" customWidth="1"/>
    <col min="10" max="10" width="12.140625" style="148" customWidth="1"/>
    <col min="11" max="11" width="1.7109375" style="148" customWidth="1"/>
    <col min="12" max="12" width="12.7109375" style="148" customWidth="1"/>
    <col min="13" max="13" width="1.7109375" style="148" customWidth="1"/>
    <col min="14" max="14" width="10" style="148" customWidth="1"/>
    <col min="15" max="15" width="1.7109375" style="148" customWidth="1"/>
    <col min="16" max="16" width="21.5703125" style="148" customWidth="1"/>
    <col min="17" max="17" width="1.7109375" style="148" customWidth="1"/>
    <col min="18" max="18" width="19.28515625" style="148" customWidth="1"/>
    <col min="19" max="19" width="1.7109375" style="148" customWidth="1"/>
    <col min="20" max="16384" width="11.42578125" style="148"/>
  </cols>
  <sheetData>
    <row r="6" spans="3:19" x14ac:dyDescent="0.25">
      <c r="D6" s="39"/>
    </row>
    <row r="10" spans="3:19" ht="15" customHeight="1" x14ac:dyDescent="0.25"/>
    <row r="11" spans="3:19" ht="15" customHeight="1" x14ac:dyDescent="0.35">
      <c r="D11" s="271"/>
      <c r="E11" s="271"/>
      <c r="F11" s="271"/>
      <c r="G11" s="271"/>
      <c r="H11" s="271"/>
      <c r="I11" s="271"/>
      <c r="J11" s="271"/>
      <c r="K11" s="271"/>
      <c r="L11" s="271"/>
      <c r="M11" s="271"/>
      <c r="N11" s="271"/>
      <c r="O11" s="271"/>
      <c r="P11" s="271"/>
      <c r="Q11" s="271"/>
      <c r="R11" s="271"/>
      <c r="S11" s="271"/>
    </row>
    <row r="12" spans="3:19" ht="15" customHeight="1" x14ac:dyDescent="0.25">
      <c r="C12" s="39"/>
      <c r="D12" s="272" t="s">
        <v>183</v>
      </c>
      <c r="E12" s="272"/>
      <c r="F12" s="272"/>
      <c r="G12" s="272"/>
      <c r="H12" s="272"/>
      <c r="I12" s="272"/>
      <c r="J12" s="272"/>
      <c r="K12" s="272"/>
      <c r="L12" s="272"/>
      <c r="M12" s="272"/>
      <c r="N12" s="272"/>
      <c r="O12" s="272"/>
      <c r="P12" s="272"/>
      <c r="Q12" s="272"/>
      <c r="R12" s="272"/>
      <c r="S12" s="272"/>
    </row>
    <row r="13" spans="3:19" ht="15" customHeight="1" x14ac:dyDescent="0.35">
      <c r="C13" s="39"/>
      <c r="D13" s="271"/>
      <c r="E13" s="271"/>
      <c r="F13" s="271"/>
      <c r="G13" s="271"/>
      <c r="H13" s="271"/>
      <c r="I13" s="271"/>
      <c r="J13" s="271"/>
      <c r="K13" s="271"/>
      <c r="L13" s="271"/>
      <c r="M13" s="271"/>
      <c r="N13" s="271"/>
      <c r="O13" s="271"/>
      <c r="P13" s="271"/>
      <c r="Q13" s="271"/>
      <c r="R13" s="271"/>
      <c r="S13" s="271"/>
    </row>
    <row r="14" spans="3:19" ht="15" customHeight="1" x14ac:dyDescent="0.25">
      <c r="C14" s="39"/>
      <c r="D14" s="39"/>
      <c r="E14" s="39"/>
      <c r="F14" s="39"/>
      <c r="G14" s="39"/>
      <c r="H14" s="39"/>
      <c r="I14" s="39"/>
      <c r="J14" s="39"/>
      <c r="K14" s="39"/>
      <c r="L14" s="39"/>
      <c r="M14" s="39"/>
      <c r="N14" s="39"/>
      <c r="O14" s="39"/>
      <c r="P14" s="39"/>
      <c r="Q14" s="39"/>
      <c r="R14" s="39"/>
      <c r="S14" s="39"/>
    </row>
    <row r="15" spans="3:19" ht="15" customHeight="1" x14ac:dyDescent="0.25">
      <c r="D15" s="39"/>
      <c r="E15" s="39"/>
      <c r="F15" s="39"/>
      <c r="G15" s="39"/>
      <c r="H15" s="39"/>
      <c r="I15" s="39"/>
      <c r="J15" s="39"/>
      <c r="K15" s="39"/>
      <c r="L15" s="39"/>
      <c r="M15" s="39"/>
      <c r="N15" s="39"/>
      <c r="O15" s="39"/>
      <c r="P15" s="39"/>
      <c r="Q15" s="39"/>
      <c r="R15" s="39"/>
      <c r="S15" s="39"/>
    </row>
    <row r="16" spans="3:19" ht="15" customHeight="1" x14ac:dyDescent="0.25">
      <c r="D16" s="39"/>
      <c r="E16" s="39"/>
      <c r="F16" s="39"/>
      <c r="G16" s="39"/>
      <c r="H16" s="39"/>
      <c r="I16" s="39"/>
      <c r="J16" s="39"/>
      <c r="K16" s="39"/>
      <c r="L16" s="39"/>
      <c r="M16" s="39"/>
      <c r="N16" s="39"/>
      <c r="O16" s="39"/>
      <c r="P16" s="39"/>
      <c r="Q16" s="39"/>
      <c r="R16" s="39"/>
      <c r="S16" s="39"/>
    </row>
    <row r="17" spans="3:19" ht="15" customHeight="1" x14ac:dyDescent="0.3">
      <c r="D17" s="39"/>
      <c r="E17" s="39"/>
      <c r="F17" s="39"/>
      <c r="G17" s="39"/>
      <c r="H17" s="39"/>
      <c r="I17" s="39"/>
      <c r="J17" s="39"/>
      <c r="K17" s="39"/>
      <c r="L17" s="39"/>
      <c r="M17" s="39"/>
      <c r="N17" s="39"/>
      <c r="O17" s="39"/>
      <c r="P17" s="39"/>
      <c r="Q17" s="39"/>
      <c r="R17" s="158"/>
      <c r="S17" s="39"/>
    </row>
    <row r="18" spans="3:19" ht="15" customHeight="1" x14ac:dyDescent="0.25">
      <c r="D18" s="39"/>
      <c r="E18" s="39"/>
      <c r="F18" s="39"/>
      <c r="G18" s="39"/>
      <c r="H18" s="39"/>
      <c r="I18" s="39"/>
      <c r="J18" s="39"/>
      <c r="K18" s="39"/>
      <c r="L18" s="39"/>
      <c r="M18" s="39"/>
      <c r="N18" s="39"/>
      <c r="O18" s="39"/>
      <c r="P18" s="39"/>
      <c r="Q18" s="39"/>
      <c r="R18" s="39"/>
      <c r="S18" s="39"/>
    </row>
    <row r="19" spans="3:19" ht="15" customHeight="1" x14ac:dyDescent="0.25">
      <c r="D19" s="39"/>
      <c r="E19" s="39"/>
      <c r="F19" s="39"/>
      <c r="G19" s="39"/>
      <c r="H19" s="39"/>
      <c r="I19" s="39"/>
      <c r="J19" s="39"/>
      <c r="K19" s="39"/>
      <c r="L19" s="39"/>
      <c r="M19" s="39"/>
      <c r="N19" s="39"/>
      <c r="O19" s="39"/>
      <c r="P19" s="39"/>
      <c r="Q19" s="39"/>
      <c r="R19" s="39"/>
      <c r="S19" s="39"/>
    </row>
    <row r="20" spans="3:19" x14ac:dyDescent="0.25">
      <c r="C20" s="39"/>
      <c r="D20" s="39"/>
      <c r="E20" s="39"/>
      <c r="F20" s="39"/>
      <c r="G20" s="39"/>
      <c r="H20" s="39"/>
      <c r="I20" s="39"/>
      <c r="J20" s="39"/>
      <c r="K20" s="39"/>
      <c r="L20" s="39"/>
      <c r="M20" s="39"/>
      <c r="N20" s="39"/>
      <c r="O20" s="39"/>
      <c r="P20" s="39"/>
      <c r="Q20" s="39"/>
      <c r="R20" s="39"/>
      <c r="S20" s="39"/>
    </row>
    <row r="21" spans="3:19" ht="18.75" x14ac:dyDescent="0.3">
      <c r="C21" s="158" t="s">
        <v>184</v>
      </c>
      <c r="D21" s="266" t="s">
        <v>192</v>
      </c>
      <c r="E21" s="266"/>
      <c r="F21" s="266"/>
      <c r="G21" s="266"/>
      <c r="H21" s="266"/>
      <c r="I21" s="266"/>
      <c r="J21" s="266"/>
      <c r="K21" s="266"/>
      <c r="L21" s="266"/>
      <c r="M21" s="266"/>
      <c r="N21" s="266"/>
      <c r="O21" s="266"/>
      <c r="P21" s="39"/>
      <c r="Q21" s="39"/>
      <c r="R21" s="39"/>
      <c r="S21" s="39"/>
    </row>
    <row r="22" spans="3:19" ht="18.75" x14ac:dyDescent="0.3">
      <c r="C22" s="158" t="s">
        <v>185</v>
      </c>
      <c r="D22" s="266" t="s">
        <v>430</v>
      </c>
      <c r="E22" s="266"/>
      <c r="F22" s="266"/>
      <c r="G22" s="266"/>
      <c r="H22" s="266"/>
      <c r="I22" s="266"/>
      <c r="J22" s="266"/>
      <c r="K22" s="266"/>
      <c r="L22" s="266"/>
      <c r="M22" s="266"/>
      <c r="N22" s="266"/>
      <c r="O22" s="266"/>
      <c r="P22" s="39"/>
      <c r="Q22" s="39"/>
      <c r="R22" s="39"/>
      <c r="S22" s="39"/>
    </row>
    <row r="23" spans="3:19" ht="18.75" x14ac:dyDescent="0.3">
      <c r="C23" s="158" t="s">
        <v>186</v>
      </c>
      <c r="D23" s="266" t="s">
        <v>188</v>
      </c>
      <c r="E23" s="266"/>
      <c r="F23" s="266"/>
      <c r="G23" s="266"/>
      <c r="H23" s="266"/>
      <c r="I23" s="266"/>
      <c r="J23" s="266"/>
      <c r="K23" s="266"/>
      <c r="L23" s="266"/>
      <c r="M23" s="266"/>
      <c r="N23" s="266"/>
      <c r="O23" s="266"/>
      <c r="P23" s="39"/>
      <c r="Q23" s="39"/>
      <c r="R23" s="39"/>
      <c r="S23" s="39"/>
    </row>
    <row r="24" spans="3:19" x14ac:dyDescent="0.25">
      <c r="C24" s="39"/>
      <c r="D24" s="39"/>
      <c r="E24" s="39"/>
      <c r="F24" s="39"/>
      <c r="G24" s="39"/>
      <c r="H24" s="39"/>
      <c r="I24" s="39"/>
      <c r="J24" s="39"/>
      <c r="K24" s="39"/>
      <c r="L24" s="39"/>
      <c r="M24" s="39"/>
      <c r="N24" s="39"/>
      <c r="O24" s="39"/>
      <c r="P24" s="39"/>
      <c r="Q24" s="39"/>
      <c r="R24" s="39"/>
      <c r="S24" s="39"/>
    </row>
    <row r="25" spans="3:19" x14ac:dyDescent="0.25">
      <c r="C25" s="39"/>
      <c r="D25" s="39"/>
      <c r="E25" s="39"/>
      <c r="F25" s="39"/>
      <c r="G25" s="39"/>
      <c r="H25" s="39"/>
      <c r="I25" s="39"/>
      <c r="J25" s="39"/>
      <c r="K25" s="39"/>
      <c r="L25" s="39"/>
      <c r="M25" s="39"/>
      <c r="N25" s="39"/>
      <c r="O25" s="39"/>
      <c r="P25" s="39"/>
      <c r="Q25" s="39"/>
      <c r="R25" s="39"/>
      <c r="S25" s="39"/>
    </row>
    <row r="26" spans="3:19" x14ac:dyDescent="0.25">
      <c r="C26" s="39"/>
      <c r="D26" s="39"/>
      <c r="E26" s="39"/>
      <c r="F26" s="39"/>
      <c r="G26" s="39"/>
      <c r="H26" s="39"/>
      <c r="I26" s="39"/>
      <c r="J26" s="39"/>
      <c r="K26" s="39"/>
      <c r="L26" s="39"/>
      <c r="M26" s="39"/>
      <c r="N26" s="39"/>
      <c r="O26" s="39"/>
      <c r="P26" s="39"/>
      <c r="Q26" s="39"/>
      <c r="R26" s="39"/>
      <c r="S26" s="39"/>
    </row>
    <row r="27" spans="3:19" x14ac:dyDescent="0.25">
      <c r="C27" s="39"/>
      <c r="D27" s="39"/>
      <c r="E27" s="39"/>
      <c r="F27" s="39"/>
      <c r="G27" s="39"/>
      <c r="H27" s="39"/>
      <c r="I27" s="39"/>
      <c r="J27" s="39"/>
      <c r="K27" s="39"/>
      <c r="L27" s="39"/>
      <c r="M27" s="39"/>
      <c r="N27" s="39"/>
      <c r="O27" s="39"/>
      <c r="P27" s="39"/>
      <c r="Q27" s="39"/>
      <c r="R27" s="39"/>
      <c r="S27" s="39"/>
    </row>
    <row r="28" spans="3:19" x14ac:dyDescent="0.25">
      <c r="C28" s="39"/>
      <c r="D28" s="39"/>
      <c r="E28" s="39"/>
      <c r="F28" s="39"/>
      <c r="G28" s="39"/>
      <c r="H28" s="39"/>
      <c r="I28" s="39"/>
      <c r="J28" s="39"/>
      <c r="K28" s="39"/>
      <c r="L28" s="39"/>
      <c r="M28" s="39"/>
      <c r="N28" s="39"/>
      <c r="O28" s="39"/>
      <c r="P28" s="39"/>
      <c r="Q28" s="39"/>
      <c r="R28" s="39"/>
      <c r="S28" s="39"/>
    </row>
    <row r="29" spans="3:19" x14ac:dyDescent="0.25">
      <c r="C29" s="39"/>
      <c r="D29" s="39"/>
      <c r="E29" s="39"/>
      <c r="F29" s="39"/>
      <c r="G29" s="39"/>
      <c r="H29" s="39"/>
      <c r="I29" s="39"/>
      <c r="J29" s="39"/>
      <c r="K29" s="39"/>
      <c r="L29" s="39"/>
      <c r="M29" s="39"/>
      <c r="N29" s="39"/>
      <c r="O29" s="39"/>
      <c r="P29" s="39"/>
      <c r="Q29" s="39"/>
      <c r="R29" s="39"/>
      <c r="S29" s="39"/>
    </row>
    <row r="30" spans="3:19" x14ac:dyDescent="0.25">
      <c r="C30" s="39"/>
      <c r="D30" s="39"/>
      <c r="E30" s="39"/>
      <c r="F30" s="39"/>
      <c r="G30" s="39"/>
      <c r="H30" s="39"/>
      <c r="I30" s="39"/>
      <c r="J30" s="39"/>
      <c r="K30" s="39"/>
      <c r="L30" s="39"/>
      <c r="M30" s="39"/>
      <c r="N30" s="39"/>
      <c r="O30" s="39"/>
      <c r="P30" s="39"/>
      <c r="Q30" s="39"/>
      <c r="R30" s="39"/>
      <c r="S30" s="39"/>
    </row>
    <row r="31" spans="3:19" x14ac:dyDescent="0.25">
      <c r="C31" s="39"/>
      <c r="D31" s="39"/>
      <c r="E31" s="39"/>
      <c r="F31" s="39"/>
      <c r="G31" s="39"/>
    </row>
    <row r="32" spans="3:19" ht="32.25" thickBot="1" x14ac:dyDescent="0.3">
      <c r="E32" s="39"/>
      <c r="F32" s="39"/>
      <c r="G32" s="39"/>
      <c r="H32" s="50" t="s">
        <v>226</v>
      </c>
      <c r="I32" s="50"/>
      <c r="J32" s="50" t="s">
        <v>139</v>
      </c>
      <c r="K32" s="50"/>
      <c r="L32" s="52" t="s">
        <v>227</v>
      </c>
      <c r="M32" s="50"/>
      <c r="N32" s="52" t="s">
        <v>228</v>
      </c>
      <c r="O32" s="50"/>
      <c r="P32" s="52" t="s">
        <v>140</v>
      </c>
      <c r="Q32" s="50"/>
      <c r="R32" s="52" t="s">
        <v>141</v>
      </c>
      <c r="S32" s="50"/>
    </row>
    <row r="33" spans="2:19" ht="15.75" x14ac:dyDescent="0.25">
      <c r="D33" s="39"/>
      <c r="E33" s="39"/>
      <c r="F33" s="39"/>
      <c r="G33" s="39"/>
      <c r="H33" s="51"/>
      <c r="I33" s="50"/>
      <c r="J33" s="51"/>
      <c r="K33" s="50"/>
      <c r="L33" s="50"/>
      <c r="M33" s="50"/>
      <c r="N33" s="50"/>
      <c r="O33" s="50"/>
      <c r="P33" s="50"/>
      <c r="Q33" s="50"/>
      <c r="R33" s="50"/>
      <c r="S33" s="50"/>
    </row>
    <row r="34" spans="2:19" ht="15.75" x14ac:dyDescent="0.25">
      <c r="D34" s="39"/>
      <c r="E34" s="39"/>
      <c r="F34" s="39"/>
      <c r="G34" s="39"/>
      <c r="I34" s="50"/>
      <c r="J34" s="50"/>
      <c r="K34" s="50"/>
      <c r="L34" s="50"/>
      <c r="M34" s="50"/>
      <c r="N34" s="50"/>
      <c r="O34" s="50"/>
      <c r="P34" s="50"/>
      <c r="Q34" s="50"/>
      <c r="R34" s="50"/>
      <c r="S34" s="50"/>
    </row>
    <row r="35" spans="2:19" ht="24" customHeight="1" x14ac:dyDescent="0.25">
      <c r="B35" s="136">
        <v>1</v>
      </c>
      <c r="C35" s="160" t="s">
        <v>164</v>
      </c>
      <c r="D35" s="269" t="s">
        <v>125</v>
      </c>
      <c r="E35" s="269"/>
      <c r="F35" s="269"/>
      <c r="G35" s="269"/>
      <c r="H35" s="191">
        <v>6</v>
      </c>
      <c r="I35" s="189"/>
      <c r="J35" s="191">
        <v>1</v>
      </c>
      <c r="K35" s="189"/>
      <c r="L35" s="191" t="e">
        <f>#REF!</f>
        <v>#REF!</v>
      </c>
      <c r="M35" s="191"/>
      <c r="N35" s="191" t="e">
        <f>#REF!</f>
        <v>#REF!</v>
      </c>
      <c r="O35" s="191"/>
      <c r="P35" s="193" t="e">
        <f>#REF!</f>
        <v>#REF!</v>
      </c>
      <c r="Q35" s="189"/>
      <c r="R35" s="193" t="e">
        <f>#REF!</f>
        <v>#REF!</v>
      </c>
      <c r="S35" s="108"/>
    </row>
    <row r="36" spans="2:19" ht="24" customHeight="1" x14ac:dyDescent="0.25">
      <c r="B36" s="136">
        <v>2</v>
      </c>
      <c r="C36" s="160" t="s">
        <v>165</v>
      </c>
      <c r="D36" s="269" t="s">
        <v>229</v>
      </c>
      <c r="E36" s="269"/>
      <c r="F36" s="269"/>
      <c r="G36" s="269"/>
      <c r="H36" s="191">
        <v>1</v>
      </c>
      <c r="I36" s="189"/>
      <c r="J36" s="191">
        <v>1</v>
      </c>
      <c r="K36" s="189"/>
      <c r="L36" s="191">
        <v>1</v>
      </c>
      <c r="M36" s="191"/>
      <c r="N36" s="191" t="e">
        <f>#REF!</f>
        <v>#REF!</v>
      </c>
      <c r="O36" s="191"/>
      <c r="P36" s="193" t="e">
        <f>#REF!</f>
        <v>#REF!</v>
      </c>
      <c r="Q36" s="189"/>
      <c r="R36" s="193"/>
      <c r="S36" s="108"/>
    </row>
    <row r="37" spans="2:19" ht="42" customHeight="1" x14ac:dyDescent="0.25">
      <c r="B37" s="136">
        <v>3</v>
      </c>
      <c r="C37" s="160" t="s">
        <v>163</v>
      </c>
      <c r="D37" s="270" t="s">
        <v>126</v>
      </c>
      <c r="E37" s="270"/>
      <c r="F37" s="270"/>
      <c r="G37" s="270"/>
      <c r="H37" s="191">
        <v>0</v>
      </c>
      <c r="I37" s="189"/>
      <c r="J37" s="191">
        <v>1</v>
      </c>
      <c r="K37" s="189"/>
      <c r="L37" s="191"/>
      <c r="M37" s="191"/>
      <c r="N37" s="191"/>
      <c r="O37" s="191"/>
      <c r="P37" s="190" t="s">
        <v>162</v>
      </c>
      <c r="Q37" s="190"/>
      <c r="R37" s="190" t="s">
        <v>162</v>
      </c>
      <c r="S37" s="108"/>
    </row>
    <row r="38" spans="2:19" ht="24" customHeight="1" x14ac:dyDescent="0.25">
      <c r="B38" s="136">
        <v>4</v>
      </c>
      <c r="C38" s="160" t="s">
        <v>166</v>
      </c>
      <c r="D38" s="269" t="s">
        <v>127</v>
      </c>
      <c r="E38" s="269"/>
      <c r="F38" s="269"/>
      <c r="G38" s="269"/>
      <c r="H38" s="191">
        <v>213</v>
      </c>
      <c r="I38" s="189"/>
      <c r="J38" s="191">
        <v>5</v>
      </c>
      <c r="K38" s="189"/>
      <c r="L38" s="191">
        <v>213</v>
      </c>
      <c r="M38" s="191"/>
      <c r="N38" s="190" t="s">
        <v>162</v>
      </c>
      <c r="O38" s="189"/>
      <c r="P38" s="190" t="s">
        <v>162</v>
      </c>
      <c r="Q38" s="190"/>
      <c r="R38" s="190" t="s">
        <v>162</v>
      </c>
      <c r="S38" s="108"/>
    </row>
    <row r="39" spans="2:19" ht="24" customHeight="1" x14ac:dyDescent="0.25">
      <c r="B39" s="136">
        <v>5</v>
      </c>
      <c r="C39" s="160" t="s">
        <v>167</v>
      </c>
      <c r="D39" s="269" t="s">
        <v>128</v>
      </c>
      <c r="E39" s="269"/>
      <c r="F39" s="269"/>
      <c r="G39" s="269"/>
      <c r="H39" s="191">
        <v>213</v>
      </c>
      <c r="I39" s="189"/>
      <c r="J39" s="191">
        <v>5</v>
      </c>
      <c r="K39" s="189"/>
      <c r="L39" s="191">
        <f>'[1]II C y 1_'!D231</f>
        <v>215</v>
      </c>
      <c r="M39" s="191"/>
      <c r="N39" s="191">
        <f>'[1]II C y 1_'!P231</f>
        <v>215</v>
      </c>
      <c r="O39" s="191"/>
      <c r="P39" s="193">
        <f>'[1]II C y 1_'!U231</f>
        <v>1363156</v>
      </c>
      <c r="Q39" s="189"/>
      <c r="R39" s="193">
        <f>'[1]II C y 1_'!V233</f>
        <v>0</v>
      </c>
      <c r="S39" s="108"/>
    </row>
    <row r="40" spans="2:19" ht="24" customHeight="1" x14ac:dyDescent="0.25">
      <c r="B40" s="136">
        <v>6</v>
      </c>
      <c r="C40" s="160" t="s">
        <v>168</v>
      </c>
      <c r="D40" s="269" t="s">
        <v>129</v>
      </c>
      <c r="E40" s="269"/>
      <c r="F40" s="269"/>
      <c r="G40" s="269"/>
      <c r="H40" s="191">
        <v>82</v>
      </c>
      <c r="I40" s="189"/>
      <c r="J40" s="191">
        <v>3</v>
      </c>
      <c r="K40" s="189"/>
      <c r="L40" s="191">
        <f>'[2]II D) 2'!C80</f>
        <v>36</v>
      </c>
      <c r="M40" s="191"/>
      <c r="N40" s="191">
        <f>'[2]II D) 2'!M80</f>
        <v>36</v>
      </c>
      <c r="O40" s="191"/>
      <c r="P40" s="190" t="s">
        <v>162</v>
      </c>
      <c r="Q40" s="190"/>
      <c r="R40" s="190" t="s">
        <v>162</v>
      </c>
      <c r="S40" s="108"/>
    </row>
    <row r="41" spans="2:19" ht="24" customHeight="1" x14ac:dyDescent="0.25">
      <c r="B41" s="136">
        <v>7</v>
      </c>
      <c r="C41" s="160" t="s">
        <v>169</v>
      </c>
      <c r="D41" s="269" t="s">
        <v>130</v>
      </c>
      <c r="E41" s="269"/>
      <c r="F41" s="269"/>
      <c r="G41" s="269"/>
      <c r="H41" s="191">
        <v>0</v>
      </c>
      <c r="I41" s="189"/>
      <c r="J41" s="191">
        <v>1</v>
      </c>
      <c r="K41" s="189"/>
      <c r="L41" s="191"/>
      <c r="M41" s="191"/>
      <c r="N41" s="191"/>
      <c r="O41" s="191"/>
      <c r="P41" s="190" t="s">
        <v>162</v>
      </c>
      <c r="Q41" s="190"/>
      <c r="R41" s="190" t="s">
        <v>162</v>
      </c>
      <c r="S41" s="108"/>
    </row>
    <row r="42" spans="2:19" ht="24" customHeight="1" x14ac:dyDescent="0.25">
      <c r="B42" s="136">
        <v>8</v>
      </c>
      <c r="C42" s="160" t="s">
        <v>170</v>
      </c>
      <c r="D42" s="269" t="s">
        <v>161</v>
      </c>
      <c r="E42" s="269"/>
      <c r="F42" s="269"/>
      <c r="G42" s="269"/>
      <c r="H42" s="191">
        <v>0</v>
      </c>
      <c r="I42" s="189"/>
      <c r="J42" s="191">
        <v>1</v>
      </c>
      <c r="K42" s="189"/>
      <c r="L42" s="191"/>
      <c r="M42" s="191"/>
      <c r="N42" s="191"/>
      <c r="O42" s="191"/>
      <c r="P42" s="193"/>
      <c r="Q42" s="189"/>
      <c r="R42" s="193"/>
      <c r="S42" s="108"/>
    </row>
    <row r="43" spans="2:19" ht="24" customHeight="1" x14ac:dyDescent="0.25">
      <c r="B43" s="136">
        <v>9</v>
      </c>
      <c r="C43" s="160" t="s">
        <v>171</v>
      </c>
      <c r="D43" s="269" t="s">
        <v>131</v>
      </c>
      <c r="E43" s="269"/>
      <c r="F43" s="269"/>
      <c r="G43" s="269"/>
      <c r="H43" s="191">
        <v>14</v>
      </c>
      <c r="I43" s="189"/>
      <c r="J43" s="191">
        <v>1</v>
      </c>
      <c r="K43" s="189"/>
      <c r="L43" s="191">
        <f>'II D) 6'!D28</f>
        <v>10</v>
      </c>
      <c r="M43" s="191"/>
      <c r="N43" s="190" t="s">
        <v>162</v>
      </c>
      <c r="O43" s="189"/>
      <c r="P43" s="190" t="s">
        <v>162</v>
      </c>
      <c r="Q43" s="190"/>
      <c r="R43" s="190" t="s">
        <v>162</v>
      </c>
      <c r="S43" s="108"/>
    </row>
    <row r="44" spans="2:19" ht="24" customHeight="1" x14ac:dyDescent="0.25">
      <c r="B44" s="136">
        <v>10</v>
      </c>
      <c r="C44" s="160" t="s">
        <v>172</v>
      </c>
      <c r="D44" s="269" t="s">
        <v>132</v>
      </c>
      <c r="E44" s="269"/>
      <c r="F44" s="269"/>
      <c r="G44" s="269"/>
      <c r="H44" s="191">
        <v>15</v>
      </c>
      <c r="I44" s="189"/>
      <c r="J44" s="191">
        <v>1</v>
      </c>
      <c r="K44" s="189"/>
      <c r="L44" s="190" t="s">
        <v>162</v>
      </c>
      <c r="M44" s="190"/>
      <c r="N44" s="190" t="s">
        <v>162</v>
      </c>
      <c r="O44" s="190"/>
      <c r="P44" s="190" t="s">
        <v>162</v>
      </c>
      <c r="Q44" s="190"/>
      <c r="R44" s="190" t="s">
        <v>162</v>
      </c>
      <c r="S44" s="108"/>
    </row>
    <row r="45" spans="2:19" ht="24" customHeight="1" x14ac:dyDescent="0.25">
      <c r="B45" s="136">
        <v>11</v>
      </c>
      <c r="C45" s="160" t="s">
        <v>173</v>
      </c>
      <c r="D45" s="269" t="s">
        <v>133</v>
      </c>
      <c r="E45" s="269"/>
      <c r="F45" s="269"/>
      <c r="G45" s="269"/>
      <c r="H45" s="191">
        <v>166</v>
      </c>
      <c r="I45" s="189"/>
      <c r="J45" s="191">
        <v>5</v>
      </c>
      <c r="K45" s="189"/>
      <c r="L45" s="190" t="s">
        <v>162</v>
      </c>
      <c r="M45" s="190"/>
      <c r="N45" s="190" t="s">
        <v>162</v>
      </c>
      <c r="O45" s="190"/>
      <c r="P45" s="190" t="s">
        <v>162</v>
      </c>
      <c r="Q45" s="190"/>
      <c r="R45" s="190" t="s">
        <v>162</v>
      </c>
      <c r="S45" s="108"/>
    </row>
    <row r="46" spans="2:19" ht="24" customHeight="1" x14ac:dyDescent="0.25">
      <c r="B46" s="136">
        <v>12</v>
      </c>
      <c r="C46" s="160" t="s">
        <v>174</v>
      </c>
      <c r="D46" s="269" t="s">
        <v>134</v>
      </c>
      <c r="E46" s="269"/>
      <c r="F46" s="269"/>
      <c r="G46" s="269"/>
      <c r="H46" s="191">
        <v>169</v>
      </c>
      <c r="I46" s="189"/>
      <c r="J46" s="191">
        <v>6</v>
      </c>
      <c r="K46" s="189"/>
      <c r="L46" s="190" t="s">
        <v>162</v>
      </c>
      <c r="M46" s="190"/>
      <c r="N46" s="190" t="s">
        <v>162</v>
      </c>
      <c r="O46" s="190"/>
      <c r="P46" s="190" t="s">
        <v>162</v>
      </c>
      <c r="Q46" s="190"/>
      <c r="R46" s="190" t="s">
        <v>162</v>
      </c>
      <c r="S46" s="108"/>
    </row>
    <row r="47" spans="2:19" ht="24" customHeight="1" x14ac:dyDescent="0.25">
      <c r="B47" s="136">
        <v>13</v>
      </c>
      <c r="C47" s="160" t="s">
        <v>175</v>
      </c>
      <c r="D47" s="269" t="s">
        <v>135</v>
      </c>
      <c r="E47" s="269"/>
      <c r="F47" s="269"/>
      <c r="G47" s="269"/>
      <c r="H47" s="191">
        <v>0</v>
      </c>
      <c r="I47" s="189"/>
      <c r="J47" s="191">
        <v>1</v>
      </c>
      <c r="K47" s="189"/>
      <c r="L47" s="192"/>
      <c r="M47" s="190"/>
      <c r="N47" s="190" t="s">
        <v>162</v>
      </c>
      <c r="O47" s="190"/>
      <c r="P47" s="190" t="s">
        <v>162</v>
      </c>
      <c r="Q47" s="190"/>
      <c r="R47" s="190" t="s">
        <v>162</v>
      </c>
      <c r="S47" s="108"/>
    </row>
    <row r="48" spans="2:19" ht="40.5" customHeight="1" x14ac:dyDescent="0.25">
      <c r="B48" s="136">
        <v>14</v>
      </c>
      <c r="C48" s="160" t="s">
        <v>176</v>
      </c>
      <c r="D48" s="270" t="s">
        <v>136</v>
      </c>
      <c r="E48" s="270"/>
      <c r="F48" s="270"/>
      <c r="G48" s="270"/>
      <c r="H48" s="191">
        <v>0</v>
      </c>
      <c r="I48" s="189"/>
      <c r="J48" s="191">
        <v>1</v>
      </c>
      <c r="K48" s="189"/>
      <c r="L48" s="191"/>
      <c r="M48" s="189"/>
      <c r="N48" s="190" t="s">
        <v>162</v>
      </c>
      <c r="O48" s="190"/>
      <c r="P48" s="190" t="s">
        <v>162</v>
      </c>
      <c r="Q48" s="190"/>
      <c r="R48" s="190" t="s">
        <v>162</v>
      </c>
      <c r="S48" s="108"/>
    </row>
    <row r="49" spans="2:19" ht="41.25" customHeight="1" x14ac:dyDescent="0.25">
      <c r="B49" s="136">
        <v>15</v>
      </c>
      <c r="C49" s="160" t="s">
        <v>177</v>
      </c>
      <c r="D49" s="270" t="s">
        <v>137</v>
      </c>
      <c r="E49" s="270"/>
      <c r="F49" s="270"/>
      <c r="G49" s="270"/>
      <c r="H49" s="191">
        <v>0</v>
      </c>
      <c r="I49" s="189"/>
      <c r="J49" s="191">
        <v>1</v>
      </c>
      <c r="K49" s="189"/>
      <c r="L49" s="191"/>
      <c r="M49" s="189"/>
      <c r="N49" s="191"/>
      <c r="O49" s="191"/>
      <c r="P49" s="190" t="s">
        <v>162</v>
      </c>
      <c r="Q49" s="190"/>
      <c r="R49" s="190" t="s">
        <v>162</v>
      </c>
      <c r="S49" s="108"/>
    </row>
    <row r="50" spans="2:19" ht="60" customHeight="1" x14ac:dyDescent="0.25">
      <c r="B50" s="136">
        <v>16</v>
      </c>
      <c r="C50" s="160" t="s">
        <v>178</v>
      </c>
      <c r="D50" s="267" t="s">
        <v>138</v>
      </c>
      <c r="E50" s="267"/>
      <c r="F50" s="267"/>
      <c r="G50" s="267"/>
      <c r="H50" s="191">
        <v>0</v>
      </c>
      <c r="I50" s="189"/>
      <c r="J50" s="191">
        <v>1</v>
      </c>
      <c r="K50" s="189"/>
      <c r="L50" s="191"/>
      <c r="M50" s="189"/>
      <c r="N50" s="190" t="s">
        <v>162</v>
      </c>
      <c r="O50" s="190"/>
      <c r="P50" s="190" t="s">
        <v>162</v>
      </c>
      <c r="Q50" s="190"/>
      <c r="R50" s="190" t="s">
        <v>162</v>
      </c>
      <c r="S50" s="108"/>
    </row>
    <row r="51" spans="2:19" x14ac:dyDescent="0.25">
      <c r="D51" s="49"/>
      <c r="E51" s="49"/>
      <c r="F51" s="49"/>
      <c r="G51" s="49"/>
    </row>
    <row r="52" spans="2:19" x14ac:dyDescent="0.25">
      <c r="D52" s="49"/>
      <c r="E52" s="49"/>
      <c r="F52" s="49"/>
      <c r="G52" s="49"/>
      <c r="H52" s="164"/>
    </row>
    <row r="53" spans="2:19" x14ac:dyDescent="0.25">
      <c r="D53" s="49"/>
      <c r="E53" s="49"/>
      <c r="F53" s="49"/>
      <c r="G53" s="49"/>
    </row>
    <row r="54" spans="2:19" x14ac:dyDescent="0.25">
      <c r="D54" s="49"/>
      <c r="E54" s="49"/>
      <c r="F54" s="49"/>
      <c r="G54" s="49"/>
    </row>
    <row r="55" spans="2:19" x14ac:dyDescent="0.25">
      <c r="D55" s="49"/>
      <c r="E55" s="49"/>
      <c r="F55" s="49"/>
      <c r="G55" s="49"/>
    </row>
    <row r="56" spans="2:19" x14ac:dyDescent="0.25">
      <c r="D56" s="49"/>
      <c r="E56" s="49"/>
      <c r="F56" s="49"/>
      <c r="G56" s="49"/>
    </row>
    <row r="57" spans="2:19" x14ac:dyDescent="0.25">
      <c r="D57" s="49"/>
      <c r="E57" s="49"/>
      <c r="F57" s="49"/>
      <c r="G57" s="49"/>
    </row>
    <row r="58" spans="2:19" x14ac:dyDescent="0.25">
      <c r="D58" s="49"/>
      <c r="E58" s="49"/>
      <c r="F58" s="49"/>
      <c r="G58" s="49"/>
    </row>
    <row r="62" spans="2:19" x14ac:dyDescent="0.25">
      <c r="C62" s="46"/>
      <c r="D62" s="47"/>
      <c r="E62" s="47"/>
      <c r="F62" s="48"/>
    </row>
    <row r="63" spans="2:19" x14ac:dyDescent="0.25">
      <c r="C63" s="268" t="s">
        <v>437</v>
      </c>
      <c r="D63" s="261"/>
      <c r="E63" s="261"/>
      <c r="F63" s="262"/>
    </row>
    <row r="64" spans="2:19" x14ac:dyDescent="0.25">
      <c r="C64" s="257" t="s">
        <v>121</v>
      </c>
      <c r="D64" s="258"/>
      <c r="E64" s="258"/>
      <c r="F64" s="259"/>
    </row>
    <row r="65" spans="3:6" x14ac:dyDescent="0.25">
      <c r="C65" s="137"/>
      <c r="D65" s="188"/>
      <c r="E65" s="188"/>
      <c r="F65" s="138"/>
    </row>
    <row r="66" spans="3:6" x14ac:dyDescent="0.25">
      <c r="C66" s="268" t="s">
        <v>431</v>
      </c>
      <c r="D66" s="261"/>
      <c r="E66" s="261"/>
      <c r="F66" s="262"/>
    </row>
    <row r="67" spans="3:6" x14ac:dyDescent="0.25">
      <c r="C67" s="257" t="s">
        <v>122</v>
      </c>
      <c r="D67" s="258"/>
      <c r="E67" s="258"/>
      <c r="F67" s="259"/>
    </row>
    <row r="68" spans="3:6" x14ac:dyDescent="0.25">
      <c r="C68" s="137"/>
      <c r="D68" s="188"/>
      <c r="E68" s="188"/>
      <c r="F68" s="138"/>
    </row>
    <row r="69" spans="3:6" x14ac:dyDescent="0.25">
      <c r="C69" s="268"/>
      <c r="D69" s="261"/>
      <c r="E69" s="261"/>
      <c r="F69" s="262"/>
    </row>
    <row r="70" spans="3:6" x14ac:dyDescent="0.25">
      <c r="C70" s="257" t="s">
        <v>123</v>
      </c>
      <c r="D70" s="258"/>
      <c r="E70" s="258"/>
      <c r="F70" s="259"/>
    </row>
    <row r="71" spans="3:6" x14ac:dyDescent="0.25">
      <c r="C71" s="137"/>
      <c r="D71" s="188"/>
      <c r="E71" s="188"/>
      <c r="F71" s="138"/>
    </row>
    <row r="72" spans="3:6" x14ac:dyDescent="0.25">
      <c r="C72" s="260">
        <v>42205</v>
      </c>
      <c r="D72" s="261"/>
      <c r="E72" s="261"/>
      <c r="F72" s="262"/>
    </row>
    <row r="73" spans="3:6" x14ac:dyDescent="0.25">
      <c r="C73" s="257" t="s">
        <v>124</v>
      </c>
      <c r="D73" s="258"/>
      <c r="E73" s="258"/>
      <c r="F73" s="259"/>
    </row>
    <row r="74" spans="3:6" x14ac:dyDescent="0.25">
      <c r="C74" s="263"/>
      <c r="D74" s="264"/>
      <c r="E74" s="264"/>
      <c r="F74" s="265"/>
    </row>
  </sheetData>
  <sheetProtection password="D2E2" sheet="1" objects="1" scenarios="1"/>
  <mergeCells count="31">
    <mergeCell ref="D37:G37"/>
    <mergeCell ref="D11:S11"/>
    <mergeCell ref="D12:S12"/>
    <mergeCell ref="D13:S13"/>
    <mergeCell ref="D35:G35"/>
    <mergeCell ref="D36:G36"/>
    <mergeCell ref="D47:G47"/>
    <mergeCell ref="D48:G48"/>
    <mergeCell ref="D49:G49"/>
    <mergeCell ref="D38:G38"/>
    <mergeCell ref="D39:G39"/>
    <mergeCell ref="D40:G40"/>
    <mergeCell ref="D41:G41"/>
    <mergeCell ref="D42:G42"/>
    <mergeCell ref="D43:G43"/>
    <mergeCell ref="C70:F70"/>
    <mergeCell ref="C72:F72"/>
    <mergeCell ref="C73:F73"/>
    <mergeCell ref="C74:F74"/>
    <mergeCell ref="D21:O21"/>
    <mergeCell ref="D22:O22"/>
    <mergeCell ref="D23:O23"/>
    <mergeCell ref="D50:G50"/>
    <mergeCell ref="C63:F63"/>
    <mergeCell ref="C64:F64"/>
    <mergeCell ref="C66:F66"/>
    <mergeCell ref="C67:F67"/>
    <mergeCell ref="C69:F69"/>
    <mergeCell ref="D44:G44"/>
    <mergeCell ref="D45:G45"/>
    <mergeCell ref="D46:G46"/>
  </mergeCells>
  <hyperlinks>
    <hyperlink ref="D38" location="'II B) Y 1'!A1" display="'II B) Y 1'!A1"/>
    <hyperlink ref="D39" location="'II C y 1_'!A1" display="'II C y 1_'!A1"/>
    <hyperlink ref="D40" location="'II D) 2'!A1" display="'II D) 2'!A1"/>
    <hyperlink ref="D41" location="'II D) 4'!A1" display="'II D) 4'!A1"/>
    <hyperlink ref="D42" location="'II D) 4 A'!A1" display="'II D) 4 A'!A1"/>
    <hyperlink ref="D43" location="'II D) 6'!A1" display="'II D) 6'!A1"/>
    <hyperlink ref="D44" location="'II D) 7 1'!A1" display="'II D) 7 1'!A1"/>
    <hyperlink ref="D45" location="'II D) 7 2 '!A1" display="'II D) 7 2 '!A1"/>
    <hyperlink ref="D46" location="'II D) 7 3'!A1" display="'II D) 7 3'!A1"/>
    <hyperlink ref="D47" location="'E)'!A1" display="'E)'!A1"/>
    <hyperlink ref="D48" location="'F) 1'!A1" display="Trabajadores con Doble Asignación Salarial en Municipios no Colindantes Geográficamente"/>
    <hyperlink ref="D49" location="'F) 2'!A1" display="'F) 2'!A1"/>
    <hyperlink ref="C36" location="'A Y II D4'!A1" display="A y II D4"/>
    <hyperlink ref="C37" location="'B)'!A1" display="B   "/>
    <hyperlink ref="C38" location="'II B) Y 1'!A1" display="II B y 1"/>
    <hyperlink ref="C39" location="'II C y 1_'!A1" display="II C y 1"/>
    <hyperlink ref="C40" location="'II D) 2'!A1" display="II D2"/>
    <hyperlink ref="C41" location="'II D) 4'!A1" display="II D4"/>
    <hyperlink ref="C42" location="'II D) 4 A'!A1" display="II D 4A"/>
    <hyperlink ref="C43" location="'II D) 6'!A1" display="II D 6"/>
    <hyperlink ref="C44" location="'II D) 7 1'!A1" display="II D 71 "/>
    <hyperlink ref="C45" location="'II D) 7 2 '!A1" display="II D 72 "/>
    <hyperlink ref="C46" location="'II D) 7 3'!A1" display="II D 73 "/>
    <hyperlink ref="C47" location="'E)'!A1" display="E"/>
    <hyperlink ref="C48" location="'F) 1'!A1" display="F1"/>
    <hyperlink ref="C49" location="'F) 2'!A1" display="F2"/>
    <hyperlink ref="C50" location="'G)'!A1" display="G"/>
    <hyperlink ref="C35" location="'A Y  II D3'!A1" display="A y II D3"/>
    <hyperlink ref="D50" location="'G)'!A1" display="Trabajadores Cuyo Salario Básico Supere los Ingresos Promedio de un Docente en la Categoría más Alta del Tabulador Salarial Correspondiente a Cada Entidad"/>
    <hyperlink ref="D37" location="'B)'!A1" display="'B)'!A1"/>
    <hyperlink ref="D36" location="'A Y II D4'!A1" display="'A Y II D4'!A1"/>
    <hyperlink ref="D35" location="'A Y  II D3'!A1" display="Personal Comisionado"/>
  </hyperlinks>
  <pageMargins left="0.23622047244094491" right="0.23622047244094491" top="0.74803149606299213" bottom="0.74803149606299213" header="0.31496062992125984" footer="0.31496062992125984"/>
  <pageSetup scale="45"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Listas!$H$10:$H$42</xm:f>
          </x14:formula1>
          <xm:sqref>D21</xm:sqref>
        </x14:dataValidation>
        <x14:dataValidation type="list" allowBlank="1" showInputMessage="1" showErrorMessage="1">
          <x14:formula1>
            <xm:f>Listas!$B$4:$B$7</xm:f>
          </x14:formula1>
          <xm:sqref>D22</xm:sqref>
        </x14:dataValidation>
        <x14:dataValidation type="list" allowBlank="1" showInputMessage="1" showErrorMessage="1">
          <x14:formula1>
            <xm:f>Listas!$B$11:$B$15</xm:f>
          </x14:formula1>
          <xm:sqref>D23:O23</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92D050"/>
    <pageSetUpPr fitToPage="1"/>
  </sheetPr>
  <dimension ref="B1:U49"/>
  <sheetViews>
    <sheetView showGridLines="0" view="pageLayout" zoomScale="70" zoomScaleNormal="80" zoomScalePageLayoutView="70" workbookViewId="0">
      <selection activeCell="B10" sqref="B10"/>
    </sheetView>
  </sheetViews>
  <sheetFormatPr defaultColWidth="11" defaultRowHeight="15" x14ac:dyDescent="0.25"/>
  <cols>
    <col min="1" max="1" width="3.5703125" style="1" customWidth="1"/>
    <col min="2" max="2" width="13.28515625" style="1" customWidth="1"/>
    <col min="3" max="3" width="15.7109375" style="1" bestFit="1" customWidth="1"/>
    <col min="4" max="4" width="21.85546875" style="1" bestFit="1" customWidth="1"/>
    <col min="5" max="5" width="26.5703125" style="1" customWidth="1"/>
    <col min="6" max="6" width="18.7109375" style="1" customWidth="1"/>
    <col min="7" max="7" width="12.42578125" style="1" customWidth="1"/>
    <col min="8" max="8" width="7.85546875" style="1" customWidth="1"/>
    <col min="9" max="9" width="6.85546875" style="1" customWidth="1"/>
    <col min="10" max="10" width="7.28515625" style="1" customWidth="1"/>
    <col min="11" max="11" width="9.5703125" style="1" customWidth="1"/>
    <col min="12" max="12" width="8.140625" style="1" customWidth="1"/>
    <col min="13" max="13" width="9.28515625" style="1" customWidth="1"/>
    <col min="14" max="14" width="13.140625" style="1" customWidth="1"/>
    <col min="15" max="15" width="17.7109375" style="1" customWidth="1"/>
    <col min="16" max="16" width="7.42578125" style="1" customWidth="1"/>
    <col min="17" max="17" width="11.42578125" style="1" customWidth="1"/>
    <col min="18" max="18" width="11.5703125" style="1" customWidth="1"/>
    <col min="19" max="19" width="6.5703125" style="1" customWidth="1"/>
    <col min="20" max="20" width="13.85546875" style="1" customWidth="1"/>
    <col min="21" max="21" width="10.42578125" style="2" customWidth="1"/>
    <col min="22" max="16384" width="11" style="1"/>
  </cols>
  <sheetData>
    <row r="1" spans="2:21" ht="15" customHeight="1" x14ac:dyDescent="0.25"/>
    <row r="2" spans="2:21" ht="15" customHeight="1" x14ac:dyDescent="0.25"/>
    <row r="3" spans="2:21" ht="15" customHeight="1" x14ac:dyDescent="0.25"/>
    <row r="4" spans="2:21" ht="15" customHeight="1" x14ac:dyDescent="0.25"/>
    <row r="5" spans="2:21" ht="15" customHeight="1" x14ac:dyDescent="0.25"/>
    <row r="6" spans="2:21" ht="15" customHeight="1" x14ac:dyDescent="0.25"/>
    <row r="7" spans="2:21" ht="15" customHeight="1" x14ac:dyDescent="0.25"/>
    <row r="8" spans="2:21" ht="15" customHeight="1" x14ac:dyDescent="0.25"/>
    <row r="10" spans="2:21" ht="18.75" x14ac:dyDescent="0.3">
      <c r="B10" s="26" t="s">
        <v>117</v>
      </c>
      <c r="C10" s="27"/>
      <c r="D10" s="27"/>
      <c r="E10" s="27"/>
      <c r="F10" s="27"/>
      <c r="G10" s="27"/>
      <c r="H10" s="27"/>
      <c r="I10" s="27"/>
      <c r="J10" s="27"/>
      <c r="K10" s="27"/>
      <c r="L10" s="27"/>
      <c r="M10" s="27"/>
      <c r="N10" s="27"/>
      <c r="O10" s="27"/>
      <c r="P10" s="27" t="s">
        <v>451</v>
      </c>
      <c r="Q10" s="27"/>
      <c r="R10" s="27"/>
      <c r="S10" s="27"/>
      <c r="T10" s="28"/>
      <c r="U10" s="1"/>
    </row>
    <row r="11" spans="2:21" ht="18.75" x14ac:dyDescent="0.3">
      <c r="B11" s="275" t="str">
        <f>IF('Caratula Resumen'!D22="Elige el Periodo…","",'Caratula Resumen'!D22)</f>
        <v>Fondo de Aportaciones para la Educación Tecnológica y de Adultos/Colegio Nacional de Educación Profesional Técnica (FAETA/INEA)</v>
      </c>
      <c r="C11" s="276"/>
      <c r="D11" s="276"/>
      <c r="E11" s="276"/>
      <c r="F11" s="276"/>
      <c r="G11" s="276"/>
      <c r="H11" s="276"/>
      <c r="I11" s="276"/>
      <c r="J11" s="276"/>
      <c r="K11" s="29"/>
      <c r="L11" s="29"/>
      <c r="M11" s="29"/>
      <c r="N11" s="29"/>
      <c r="O11" s="29"/>
      <c r="P11" s="29"/>
      <c r="Q11" s="29"/>
      <c r="S11" s="155" t="s">
        <v>480</v>
      </c>
      <c r="T11" s="163"/>
      <c r="U11" s="1"/>
    </row>
    <row r="12" spans="2:21" x14ac:dyDescent="0.25">
      <c r="B12" s="24"/>
      <c r="C12" s="25"/>
      <c r="D12" s="25"/>
      <c r="E12" s="25"/>
      <c r="F12" s="25"/>
      <c r="G12" s="25"/>
      <c r="H12" s="25"/>
      <c r="I12" s="25"/>
      <c r="J12" s="25"/>
      <c r="K12" s="25"/>
      <c r="L12" s="25"/>
      <c r="M12" s="25"/>
      <c r="N12" s="25"/>
      <c r="O12" s="25"/>
      <c r="P12" s="25"/>
      <c r="Q12" s="25"/>
      <c r="R12" s="25"/>
      <c r="S12" s="25"/>
      <c r="T12" s="31"/>
      <c r="U12" s="1"/>
    </row>
    <row r="13" spans="2:21" ht="5.0999999999999996" customHeight="1" x14ac:dyDescent="0.25"/>
    <row r="14" spans="2:21" ht="15.4" customHeight="1" x14ac:dyDescent="0.25">
      <c r="B14" s="273" t="s">
        <v>0</v>
      </c>
      <c r="C14" s="283" t="s">
        <v>5</v>
      </c>
      <c r="D14" s="283" t="s">
        <v>6</v>
      </c>
      <c r="E14" s="283" t="s">
        <v>21</v>
      </c>
      <c r="F14" s="273" t="s">
        <v>24</v>
      </c>
      <c r="G14" s="301" t="s">
        <v>20</v>
      </c>
      <c r="H14" s="301"/>
      <c r="I14" s="301"/>
      <c r="J14" s="301"/>
      <c r="K14" s="301"/>
      <c r="L14" s="301"/>
      <c r="M14" s="301"/>
      <c r="N14" s="283" t="s">
        <v>85</v>
      </c>
      <c r="O14" s="283" t="s">
        <v>86</v>
      </c>
      <c r="P14" s="282" t="s">
        <v>3</v>
      </c>
      <c r="Q14" s="301" t="s">
        <v>87</v>
      </c>
      <c r="R14" s="301"/>
      <c r="S14" s="282" t="s">
        <v>98</v>
      </c>
      <c r="T14" s="282" t="s">
        <v>99</v>
      </c>
    </row>
    <row r="15" spans="2:21" ht="51" customHeight="1" x14ac:dyDescent="0.25">
      <c r="B15" s="273"/>
      <c r="C15" s="283"/>
      <c r="D15" s="283"/>
      <c r="E15" s="283"/>
      <c r="F15" s="273"/>
      <c r="G15" s="173" t="s">
        <v>19</v>
      </c>
      <c r="H15" s="173" t="s">
        <v>18</v>
      </c>
      <c r="I15" s="173" t="s">
        <v>17</v>
      </c>
      <c r="J15" s="173" t="s">
        <v>16</v>
      </c>
      <c r="K15" s="173" t="s">
        <v>15</v>
      </c>
      <c r="L15" s="174" t="s">
        <v>26</v>
      </c>
      <c r="M15" s="173" t="s">
        <v>27</v>
      </c>
      <c r="N15" s="283"/>
      <c r="O15" s="283"/>
      <c r="P15" s="282"/>
      <c r="Q15" s="176" t="s">
        <v>89</v>
      </c>
      <c r="R15" s="176" t="s">
        <v>90</v>
      </c>
      <c r="S15" s="282"/>
      <c r="T15" s="282"/>
    </row>
    <row r="16" spans="2:21" ht="5.0999999999999996" customHeight="1" x14ac:dyDescent="0.25"/>
    <row r="17" spans="2:21" ht="63.75" hidden="1" x14ac:dyDescent="0.25">
      <c r="B17" s="118" t="s">
        <v>0</v>
      </c>
      <c r="C17" s="123" t="s">
        <v>5</v>
      </c>
      <c r="D17" s="123" t="s">
        <v>6</v>
      </c>
      <c r="E17" s="123" t="s">
        <v>21</v>
      </c>
      <c r="F17" s="118" t="s">
        <v>24</v>
      </c>
      <c r="G17" s="110" t="s">
        <v>19</v>
      </c>
      <c r="H17" s="110" t="s">
        <v>18</v>
      </c>
      <c r="I17" s="110" t="s">
        <v>17</v>
      </c>
      <c r="J17" s="110" t="s">
        <v>16</v>
      </c>
      <c r="K17" s="110" t="s">
        <v>15</v>
      </c>
      <c r="L17" s="110" t="s">
        <v>14</v>
      </c>
      <c r="M17" s="110" t="s">
        <v>13</v>
      </c>
      <c r="N17" s="123" t="s">
        <v>85</v>
      </c>
      <c r="O17" s="123" t="s">
        <v>86</v>
      </c>
      <c r="P17" s="118" t="s">
        <v>3</v>
      </c>
      <c r="Q17" s="110" t="s">
        <v>159</v>
      </c>
      <c r="R17" s="110" t="s">
        <v>158</v>
      </c>
      <c r="S17" s="118" t="s">
        <v>98</v>
      </c>
      <c r="T17" s="118" t="s">
        <v>99</v>
      </c>
    </row>
    <row r="18" spans="2:21" s="149" customFormat="1" x14ac:dyDescent="0.25">
      <c r="B18" s="206"/>
      <c r="C18" s="203"/>
      <c r="D18" s="203"/>
      <c r="E18" s="203"/>
      <c r="F18" s="199"/>
      <c r="G18" s="195"/>
      <c r="H18" s="196"/>
      <c r="I18" s="195"/>
      <c r="J18" s="195"/>
      <c r="K18" s="194"/>
      <c r="L18" s="200"/>
      <c r="M18" s="195"/>
      <c r="N18" s="203"/>
      <c r="O18" s="203"/>
      <c r="P18" s="199"/>
      <c r="Q18" s="202"/>
      <c r="R18" s="202"/>
      <c r="S18" s="199"/>
      <c r="T18" s="199"/>
      <c r="U18" s="2"/>
    </row>
    <row r="19" spans="2:21" s="149" customFormat="1" x14ac:dyDescent="0.25">
      <c r="B19" s="206"/>
      <c r="C19" s="203"/>
      <c r="D19" s="203"/>
      <c r="E19" s="203"/>
      <c r="F19" s="199"/>
      <c r="G19" s="195"/>
      <c r="H19" s="196"/>
      <c r="I19" s="195"/>
      <c r="J19" s="195"/>
      <c r="K19" s="194"/>
      <c r="L19" s="200"/>
      <c r="M19" s="195"/>
      <c r="N19" s="203"/>
      <c r="O19" s="203"/>
      <c r="P19" s="199"/>
      <c r="Q19" s="202"/>
      <c r="R19" s="202"/>
      <c r="S19" s="199"/>
      <c r="T19" s="199"/>
      <c r="U19" s="2"/>
    </row>
    <row r="20" spans="2:21" s="149" customFormat="1" x14ac:dyDescent="0.25">
      <c r="B20" s="206"/>
      <c r="C20" s="203"/>
      <c r="D20" s="203"/>
      <c r="E20" s="203"/>
      <c r="F20" s="199"/>
      <c r="G20" s="195"/>
      <c r="H20" s="196"/>
      <c r="I20" s="195"/>
      <c r="J20" s="195"/>
      <c r="K20" s="194"/>
      <c r="L20" s="200"/>
      <c r="M20" s="195"/>
      <c r="N20" s="203"/>
      <c r="O20" s="203"/>
      <c r="P20" s="199"/>
      <c r="Q20" s="202"/>
      <c r="R20" s="202"/>
      <c r="S20" s="199"/>
      <c r="T20" s="199"/>
      <c r="U20" s="2"/>
    </row>
    <row r="21" spans="2:21" s="149" customFormat="1" x14ac:dyDescent="0.25">
      <c r="B21" s="206"/>
      <c r="C21" s="203"/>
      <c r="D21" s="203"/>
      <c r="E21" s="203"/>
      <c r="F21" s="199"/>
      <c r="G21" s="195"/>
      <c r="H21" s="196"/>
      <c r="I21" s="195"/>
      <c r="J21" s="195"/>
      <c r="K21" s="194"/>
      <c r="L21" s="200"/>
      <c r="M21" s="195"/>
      <c r="N21" s="203"/>
      <c r="O21" s="203"/>
      <c r="P21" s="199"/>
      <c r="Q21" s="202"/>
      <c r="R21" s="202"/>
      <c r="S21" s="199"/>
      <c r="T21" s="199"/>
      <c r="U21" s="2"/>
    </row>
    <row r="22" spans="2:21" s="149" customFormat="1" x14ac:dyDescent="0.25">
      <c r="B22" s="206"/>
      <c r="C22" s="203"/>
      <c r="D22" s="203"/>
      <c r="E22" s="203"/>
      <c r="F22" s="199"/>
      <c r="G22" s="195"/>
      <c r="H22" s="196"/>
      <c r="I22" s="195"/>
      <c r="J22" s="195"/>
      <c r="K22" s="194"/>
      <c r="L22" s="200"/>
      <c r="M22" s="195"/>
      <c r="N22" s="203"/>
      <c r="O22" s="203"/>
      <c r="P22" s="199"/>
      <c r="Q22" s="202"/>
      <c r="R22" s="202"/>
      <c r="S22" s="199"/>
      <c r="T22" s="199"/>
      <c r="U22" s="2"/>
    </row>
    <row r="23" spans="2:21" s="149" customFormat="1" x14ac:dyDescent="0.25">
      <c r="B23" s="206"/>
      <c r="C23" s="203"/>
      <c r="D23" s="203"/>
      <c r="E23" s="203"/>
      <c r="F23" s="199"/>
      <c r="G23" s="195"/>
      <c r="H23" s="196"/>
      <c r="I23" s="195"/>
      <c r="J23" s="195"/>
      <c r="K23" s="194"/>
      <c r="L23" s="200"/>
      <c r="M23" s="195"/>
      <c r="N23" s="203"/>
      <c r="O23" s="203"/>
      <c r="P23" s="199"/>
      <c r="Q23" s="202"/>
      <c r="R23" s="202"/>
      <c r="S23" s="199"/>
      <c r="T23" s="199"/>
      <c r="U23" s="2"/>
    </row>
    <row r="24" spans="2:21" s="149" customFormat="1" x14ac:dyDescent="0.25">
      <c r="B24" s="165"/>
      <c r="C24" s="172"/>
      <c r="D24" s="172"/>
      <c r="E24" s="172"/>
      <c r="F24" s="181" t="s">
        <v>238</v>
      </c>
      <c r="G24" s="140"/>
      <c r="H24" s="141"/>
      <c r="I24" s="140"/>
      <c r="J24" s="140"/>
      <c r="K24" s="139"/>
      <c r="L24" s="142"/>
      <c r="M24" s="140"/>
      <c r="N24" s="172"/>
      <c r="O24" s="172"/>
      <c r="P24" s="170"/>
      <c r="Q24" s="169"/>
      <c r="R24" s="169"/>
      <c r="S24" s="170"/>
      <c r="T24" s="170"/>
      <c r="U24" s="2"/>
    </row>
    <row r="25" spans="2:21" x14ac:dyDescent="0.25">
      <c r="B25" s="72" t="s">
        <v>101</v>
      </c>
      <c r="C25" s="162"/>
      <c r="D25" s="42"/>
      <c r="E25" s="42"/>
      <c r="F25" s="42"/>
      <c r="G25" s="42"/>
      <c r="H25" s="66"/>
      <c r="I25" s="71"/>
      <c r="J25" s="99"/>
      <c r="K25" s="66" t="s">
        <v>102</v>
      </c>
      <c r="L25" s="71"/>
      <c r="M25" s="162"/>
      <c r="P25" s="42"/>
      <c r="Q25" s="42"/>
      <c r="R25" s="42"/>
      <c r="S25" s="59"/>
      <c r="T25" s="60"/>
    </row>
    <row r="26" spans="2:21" x14ac:dyDescent="0.25">
      <c r="B26" s="54"/>
      <c r="C26" s="55"/>
      <c r="D26" s="55"/>
      <c r="E26" s="55"/>
      <c r="F26" s="55"/>
      <c r="G26" s="55"/>
      <c r="H26" s="55"/>
      <c r="I26" s="55"/>
      <c r="J26" s="55"/>
      <c r="K26" s="55"/>
      <c r="L26" s="55"/>
      <c r="M26" s="55"/>
      <c r="N26" s="55"/>
      <c r="O26" s="55"/>
      <c r="P26" s="55"/>
      <c r="Q26" s="55"/>
      <c r="R26" s="55"/>
      <c r="S26" s="55"/>
      <c r="T26" s="53"/>
    </row>
    <row r="27" spans="2:21" x14ac:dyDescent="0.25">
      <c r="B27" s="56"/>
      <c r="C27" s="57"/>
      <c r="D27" s="57"/>
      <c r="E27" s="133"/>
      <c r="F27" s="57"/>
      <c r="G27" s="57"/>
      <c r="H27" s="57"/>
      <c r="I27" s="57"/>
      <c r="J27" s="57"/>
      <c r="K27" s="57"/>
      <c r="L27" s="57"/>
      <c r="M27" s="57"/>
      <c r="N27" s="57"/>
      <c r="O27" s="57"/>
      <c r="P27" s="57"/>
      <c r="Q27" s="57"/>
      <c r="R27" s="57"/>
      <c r="S27" s="57"/>
      <c r="T27" s="58"/>
    </row>
    <row r="28" spans="2:21" x14ac:dyDescent="0.25">
      <c r="B28" s="32" t="s">
        <v>113</v>
      </c>
      <c r="C28" s="32"/>
      <c r="D28" s="33"/>
      <c r="E28" s="127"/>
      <c r="F28" s="34"/>
      <c r="G28" s="33"/>
      <c r="H28" s="33"/>
      <c r="I28" s="35"/>
      <c r="J28" s="35"/>
      <c r="K28" s="35"/>
      <c r="L28" s="35"/>
      <c r="M28" s="35"/>
      <c r="N28" s="35"/>
      <c r="O28" s="35"/>
      <c r="P28" s="35"/>
      <c r="Q28" s="35"/>
      <c r="R28" s="35"/>
      <c r="S28" s="35"/>
      <c r="T28" s="35"/>
    </row>
    <row r="29" spans="2:21" x14ac:dyDescent="0.25">
      <c r="E29" s="129"/>
    </row>
    <row r="47" spans="7:15" ht="18.75" x14ac:dyDescent="0.3">
      <c r="G47" s="212" t="s">
        <v>456</v>
      </c>
      <c r="H47" s="149"/>
      <c r="I47" s="149"/>
      <c r="J47" s="149"/>
      <c r="K47" s="149"/>
      <c r="L47" s="149"/>
      <c r="M47" s="149"/>
      <c r="N47" s="149"/>
      <c r="O47" s="149"/>
    </row>
    <row r="48" spans="7:15" ht="18.75" x14ac:dyDescent="0.3">
      <c r="G48" s="212" t="s">
        <v>460</v>
      </c>
      <c r="H48" s="149"/>
      <c r="I48" s="149"/>
      <c r="J48" s="149"/>
      <c r="K48" s="149"/>
      <c r="L48" s="149"/>
      <c r="M48" s="149"/>
      <c r="N48" s="149"/>
      <c r="O48" s="149"/>
    </row>
    <row r="49" spans="7:15" ht="18.75" x14ac:dyDescent="0.3">
      <c r="G49" s="212" t="s">
        <v>461</v>
      </c>
      <c r="H49" s="149"/>
      <c r="I49" s="149"/>
      <c r="J49" s="149"/>
      <c r="K49" s="149"/>
      <c r="L49" s="149"/>
      <c r="M49" s="149"/>
      <c r="N49" s="149"/>
      <c r="O49" s="149"/>
    </row>
  </sheetData>
  <mergeCells count="13">
    <mergeCell ref="D14:D15"/>
    <mergeCell ref="E14:E15"/>
    <mergeCell ref="F14:F15"/>
    <mergeCell ref="B11:J11"/>
    <mergeCell ref="T14:T15"/>
    <mergeCell ref="S14:S15"/>
    <mergeCell ref="G14:M14"/>
    <mergeCell ref="N14:N15"/>
    <mergeCell ref="O14:O15"/>
    <mergeCell ref="P14:P15"/>
    <mergeCell ref="Q14:R14"/>
    <mergeCell ref="B14:B15"/>
    <mergeCell ref="C14:C15"/>
  </mergeCells>
  <dataValidations count="1">
    <dataValidation allowBlank="1" showInputMessage="1" showErrorMessage="1" sqref="S11 B11:J11"/>
  </dataValidations>
  <printOptions horizontalCentered="1"/>
  <pageMargins left="0.23622047244094491" right="0.23622047244094491" top="0.15748031496062992" bottom="1.1811023622047245" header="0" footer="0"/>
  <pageSetup paperSize="14" scale="65" fitToHeight="0" orientation="landscape" r:id="rId1"/>
  <headerFooter>
    <oddHeader>&amp;R&amp;"-,Negrita"&amp;14&amp;P de &amp;N</oddHeader>
  </headerFooter>
  <drawing r:id="rId2"/>
  <legacyDrawing r:id="rId3"/>
  <tableParts count="1">
    <tablePart r:id="rId4"/>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92D050"/>
  </sheetPr>
  <dimension ref="A1:IK62"/>
  <sheetViews>
    <sheetView showGridLines="0" view="pageLayout" topLeftCell="B4" zoomScale="70" zoomScaleNormal="80" zoomScalePageLayoutView="70" workbookViewId="0">
      <selection activeCell="V26" sqref="V26:V27"/>
    </sheetView>
  </sheetViews>
  <sheetFormatPr defaultColWidth="11.42578125" defaultRowHeight="15" x14ac:dyDescent="0.25"/>
  <cols>
    <col min="1" max="1" width="3.5703125" style="1" customWidth="1"/>
    <col min="2" max="2" width="16.7109375" style="1" customWidth="1"/>
    <col min="3" max="3" width="16.85546875" style="1" bestFit="1" customWidth="1"/>
    <col min="4" max="4" width="22.42578125" style="1" bestFit="1" customWidth="1"/>
    <col min="5" max="5" width="20.140625" style="1" customWidth="1"/>
    <col min="6" max="6" width="24.42578125" style="1" customWidth="1"/>
    <col min="7" max="7" width="11.5703125" style="1" customWidth="1"/>
    <col min="8" max="8" width="7.85546875" style="1" customWidth="1"/>
    <col min="9" max="9" width="6.85546875" style="1" customWidth="1"/>
    <col min="10" max="10" width="7.28515625" style="1" customWidth="1"/>
    <col min="11" max="11" width="9.5703125" style="1" customWidth="1"/>
    <col min="12" max="12" width="8.140625" style="1" customWidth="1"/>
    <col min="13" max="13" width="9.28515625" style="1" customWidth="1"/>
    <col min="14" max="14" width="13.140625" style="1" customWidth="1"/>
    <col min="15" max="15" width="14.42578125" style="1" bestFit="1" customWidth="1"/>
    <col min="16" max="16" width="8.7109375" style="1" customWidth="1"/>
    <col min="17" max="17" width="9" style="1" customWidth="1"/>
    <col min="18" max="18" width="14" style="1" customWidth="1"/>
    <col min="19" max="19" width="14.85546875" style="1" customWidth="1"/>
    <col min="20" max="20" width="17.85546875" style="1" customWidth="1"/>
    <col min="21" max="251" width="11.42578125" style="1"/>
    <col min="252" max="252" width="3.5703125" style="1" customWidth="1"/>
    <col min="253" max="253" width="20.140625" style="1" customWidth="1"/>
    <col min="254" max="16384" width="11.42578125" style="1"/>
  </cols>
  <sheetData>
    <row r="1" spans="1:245" ht="15" customHeight="1" x14ac:dyDescent="0.25"/>
    <row r="2" spans="1:245" ht="15" customHeight="1" x14ac:dyDescent="0.25">
      <c r="Q2" s="106"/>
      <c r="R2" s="106"/>
      <c r="S2" s="106"/>
      <c r="T2" s="106"/>
    </row>
    <row r="3" spans="1:245" ht="15" customHeight="1" x14ac:dyDescent="0.25">
      <c r="Q3" s="106"/>
      <c r="R3" s="106"/>
      <c r="S3" s="106"/>
      <c r="T3" s="106"/>
    </row>
    <row r="4" spans="1:245" ht="15" customHeight="1" x14ac:dyDescent="0.25">
      <c r="Q4" s="106"/>
      <c r="R4" s="106"/>
      <c r="S4" s="106"/>
      <c r="T4" s="106"/>
    </row>
    <row r="5" spans="1:245" ht="15" customHeight="1" x14ac:dyDescent="0.25">
      <c r="Q5" s="106"/>
      <c r="R5" s="106"/>
      <c r="S5" s="106"/>
      <c r="T5" s="106"/>
    </row>
    <row r="6" spans="1:245" ht="15" customHeight="1" x14ac:dyDescent="0.25">
      <c r="Q6" s="106"/>
      <c r="R6" s="106"/>
      <c r="S6" s="106"/>
      <c r="T6" s="106"/>
    </row>
    <row r="7" spans="1:245" ht="15" customHeight="1" x14ac:dyDescent="0.25"/>
    <row r="8" spans="1:245" ht="15" customHeight="1" x14ac:dyDescent="0.25"/>
    <row r="10" spans="1:245" ht="18.75" x14ac:dyDescent="0.3">
      <c r="B10" s="26" t="s">
        <v>118</v>
      </c>
      <c r="C10" s="27"/>
      <c r="D10" s="27"/>
      <c r="E10" s="27"/>
      <c r="F10" s="27"/>
      <c r="G10" s="27"/>
      <c r="H10" s="27"/>
      <c r="I10" s="27"/>
      <c r="J10" s="27"/>
      <c r="K10" s="27"/>
      <c r="L10" s="27"/>
      <c r="M10" s="27"/>
      <c r="N10" s="27"/>
      <c r="O10" s="27"/>
      <c r="P10" s="27"/>
      <c r="Q10" s="27"/>
      <c r="R10" s="27" t="s">
        <v>451</v>
      </c>
      <c r="S10" s="27"/>
      <c r="T10" s="28"/>
    </row>
    <row r="11" spans="1:245" ht="18.75" x14ac:dyDescent="0.3">
      <c r="B11" s="275" t="str">
        <f>IF('Caratula Resumen'!D22="Elige el Periodo…","",'Caratula Resumen'!D22)</f>
        <v>Fondo de Aportaciones para la Educación Tecnológica y de Adultos/Colegio Nacional de Educación Profesional Técnica (FAETA/INEA)</v>
      </c>
      <c r="C11" s="276"/>
      <c r="D11" s="276"/>
      <c r="E11" s="276"/>
      <c r="F11" s="276"/>
      <c r="G11" s="276"/>
      <c r="H11" s="276"/>
      <c r="I11" s="276"/>
      <c r="J11" s="29"/>
      <c r="K11" s="29"/>
      <c r="L11" s="29"/>
      <c r="M11" s="29"/>
      <c r="N11" s="29"/>
      <c r="O11" s="29"/>
      <c r="P11" s="29"/>
      <c r="Q11" s="29"/>
      <c r="R11" s="29"/>
      <c r="T11" s="155" t="s">
        <v>480</v>
      </c>
    </row>
    <row r="12" spans="1:245" x14ac:dyDescent="0.25">
      <c r="B12" s="24"/>
      <c r="C12" s="25"/>
      <c r="D12" s="25"/>
      <c r="E12" s="25"/>
      <c r="F12" s="25"/>
      <c r="G12" s="25"/>
      <c r="H12" s="25"/>
      <c r="I12" s="25"/>
      <c r="J12" s="25"/>
      <c r="K12" s="25"/>
      <c r="L12" s="25"/>
      <c r="M12" s="25"/>
      <c r="N12" s="25"/>
      <c r="O12" s="25"/>
      <c r="P12" s="25"/>
      <c r="Q12" s="25"/>
      <c r="R12" s="25"/>
      <c r="S12" s="25"/>
      <c r="T12" s="31"/>
    </row>
    <row r="13" spans="1:245" ht="5.0999999999999996" customHeight="1" x14ac:dyDescent="0.25">
      <c r="B13" s="20"/>
      <c r="C13" s="21"/>
      <c r="D13" s="21"/>
      <c r="E13" s="21"/>
      <c r="F13" s="303"/>
      <c r="G13" s="303"/>
      <c r="H13" s="303"/>
      <c r="I13" s="303"/>
      <c r="J13" s="303"/>
      <c r="K13" s="303"/>
      <c r="L13" s="303"/>
      <c r="M13" s="22"/>
      <c r="N13" s="22"/>
    </row>
    <row r="14" spans="1:245" s="5" customFormat="1" ht="22.7" customHeight="1" x14ac:dyDescent="0.2">
      <c r="A14" s="4"/>
      <c r="B14" s="273" t="s">
        <v>0</v>
      </c>
      <c r="C14" s="282" t="s">
        <v>23</v>
      </c>
      <c r="D14" s="282" t="s">
        <v>6</v>
      </c>
      <c r="E14" s="282" t="s">
        <v>21</v>
      </c>
      <c r="F14" s="273" t="s">
        <v>24</v>
      </c>
      <c r="G14" s="283" t="s">
        <v>84</v>
      </c>
      <c r="H14" s="283"/>
      <c r="I14" s="283"/>
      <c r="J14" s="283"/>
      <c r="K14" s="283"/>
      <c r="L14" s="283"/>
      <c r="M14" s="283"/>
      <c r="N14" s="273" t="s">
        <v>25</v>
      </c>
      <c r="O14" s="282" t="s">
        <v>86</v>
      </c>
      <c r="P14" s="282" t="s">
        <v>87</v>
      </c>
      <c r="Q14" s="283"/>
      <c r="R14" s="282" t="s">
        <v>91</v>
      </c>
      <c r="S14" s="282" t="s">
        <v>92</v>
      </c>
      <c r="T14" s="282" t="s">
        <v>93</v>
      </c>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row>
    <row r="15" spans="1:245" s="5" customFormat="1" ht="79.5" customHeight="1" x14ac:dyDescent="0.2">
      <c r="A15" s="4"/>
      <c r="B15" s="273"/>
      <c r="C15" s="282"/>
      <c r="D15" s="282"/>
      <c r="E15" s="282"/>
      <c r="F15" s="273"/>
      <c r="G15" s="173" t="s">
        <v>19</v>
      </c>
      <c r="H15" s="173" t="s">
        <v>18</v>
      </c>
      <c r="I15" s="173" t="s">
        <v>17</v>
      </c>
      <c r="J15" s="173" t="s">
        <v>16</v>
      </c>
      <c r="K15" s="173" t="s">
        <v>15</v>
      </c>
      <c r="L15" s="174" t="s">
        <v>26</v>
      </c>
      <c r="M15" s="173" t="s">
        <v>27</v>
      </c>
      <c r="N15" s="273"/>
      <c r="O15" s="282"/>
      <c r="P15" s="175" t="s">
        <v>89</v>
      </c>
      <c r="Q15" s="176" t="s">
        <v>90</v>
      </c>
      <c r="R15" s="282"/>
      <c r="S15" s="282"/>
      <c r="T15" s="282"/>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row>
    <row r="16" spans="1:245" ht="5.0999999999999996" customHeight="1" x14ac:dyDescent="0.25"/>
    <row r="17" spans="2:20" ht="38.25" hidden="1" x14ac:dyDescent="0.25">
      <c r="B17" s="125" t="s">
        <v>0</v>
      </c>
      <c r="C17" s="125" t="s">
        <v>23</v>
      </c>
      <c r="D17" s="125" t="s">
        <v>6</v>
      </c>
      <c r="E17" s="125" t="s">
        <v>21</v>
      </c>
      <c r="F17" s="125" t="s">
        <v>24</v>
      </c>
      <c r="G17" s="114" t="s">
        <v>19</v>
      </c>
      <c r="H17" s="114" t="s">
        <v>18</v>
      </c>
      <c r="I17" s="114" t="s">
        <v>17</v>
      </c>
      <c r="J17" s="114" t="s">
        <v>16</v>
      </c>
      <c r="K17" s="114" t="s">
        <v>15</v>
      </c>
      <c r="L17" s="114" t="s">
        <v>26</v>
      </c>
      <c r="M17" s="114" t="s">
        <v>88</v>
      </c>
      <c r="N17" s="126" t="s">
        <v>85</v>
      </c>
      <c r="O17" s="125" t="s">
        <v>86</v>
      </c>
      <c r="P17" s="114" t="s">
        <v>159</v>
      </c>
      <c r="Q17" s="114" t="s">
        <v>158</v>
      </c>
      <c r="R17" s="125" t="s">
        <v>91</v>
      </c>
      <c r="S17" s="125" t="s">
        <v>92</v>
      </c>
      <c r="T17" s="125" t="s">
        <v>93</v>
      </c>
    </row>
    <row r="18" spans="2:20" s="149" customFormat="1" x14ac:dyDescent="0.25">
      <c r="B18" s="199"/>
      <c r="C18" s="199"/>
      <c r="D18" s="199"/>
      <c r="E18" s="204"/>
      <c r="F18" s="199"/>
      <c r="G18" s="195"/>
      <c r="H18" s="196"/>
      <c r="I18" s="195"/>
      <c r="J18" s="195"/>
      <c r="K18" s="194"/>
      <c r="L18" s="200"/>
      <c r="M18" s="195"/>
      <c r="N18" s="203"/>
      <c r="O18" s="199"/>
      <c r="P18" s="202"/>
      <c r="Q18" s="202"/>
      <c r="R18" s="199"/>
      <c r="S18" s="199"/>
      <c r="T18" s="199"/>
    </row>
    <row r="19" spans="2:20" s="149" customFormat="1" x14ac:dyDescent="0.25">
      <c r="B19" s="199"/>
      <c r="C19" s="199"/>
      <c r="D19" s="199"/>
      <c r="E19" s="204"/>
      <c r="F19" s="199"/>
      <c r="G19" s="195"/>
      <c r="H19" s="196"/>
      <c r="I19" s="195"/>
      <c r="J19" s="195"/>
      <c r="K19" s="194"/>
      <c r="L19" s="200"/>
      <c r="M19" s="195"/>
      <c r="N19" s="203"/>
      <c r="O19" s="199"/>
      <c r="P19" s="202"/>
      <c r="Q19" s="202"/>
      <c r="R19" s="199"/>
      <c r="S19" s="199"/>
      <c r="T19" s="199"/>
    </row>
    <row r="20" spans="2:20" s="149" customFormat="1" x14ac:dyDescent="0.25">
      <c r="B20" s="199"/>
      <c r="C20" s="199"/>
      <c r="D20" s="199"/>
      <c r="E20" s="204"/>
      <c r="F20" s="199"/>
      <c r="G20" s="195"/>
      <c r="H20" s="196"/>
      <c r="I20" s="195"/>
      <c r="J20" s="195"/>
      <c r="K20" s="194"/>
      <c r="L20" s="200"/>
      <c r="M20" s="195"/>
      <c r="N20" s="203"/>
      <c r="O20" s="199"/>
      <c r="P20" s="202"/>
      <c r="Q20" s="202"/>
      <c r="R20" s="199"/>
      <c r="S20" s="199"/>
      <c r="T20" s="199"/>
    </row>
    <row r="21" spans="2:20" s="149" customFormat="1" x14ac:dyDescent="0.25">
      <c r="B21" s="199"/>
      <c r="C21" s="199"/>
      <c r="D21" s="199"/>
      <c r="E21" s="204"/>
      <c r="F21" s="199"/>
      <c r="G21" s="195"/>
      <c r="H21" s="196"/>
      <c r="I21" s="195"/>
      <c r="J21" s="195"/>
      <c r="K21" s="194"/>
      <c r="L21" s="200"/>
      <c r="M21" s="195"/>
      <c r="N21" s="203"/>
      <c r="O21" s="199"/>
      <c r="P21" s="202"/>
      <c r="Q21" s="202"/>
      <c r="R21" s="199"/>
      <c r="S21" s="199"/>
      <c r="T21" s="199"/>
    </row>
    <row r="22" spans="2:20" s="149" customFormat="1" x14ac:dyDescent="0.25">
      <c r="B22" s="199"/>
      <c r="C22" s="199"/>
      <c r="D22" s="199"/>
      <c r="E22" s="204"/>
      <c r="F22" s="199"/>
      <c r="G22" s="195"/>
      <c r="H22" s="196"/>
      <c r="I22" s="195"/>
      <c r="J22" s="195"/>
      <c r="K22" s="194"/>
      <c r="L22" s="200"/>
      <c r="M22" s="195"/>
      <c r="N22" s="203"/>
      <c r="O22" s="199"/>
      <c r="P22" s="202"/>
      <c r="Q22" s="202"/>
      <c r="R22" s="199"/>
      <c r="S22" s="199"/>
      <c r="T22" s="199"/>
    </row>
    <row r="23" spans="2:20" s="149" customFormat="1" x14ac:dyDescent="0.25">
      <c r="B23" s="199"/>
      <c r="C23" s="199"/>
      <c r="D23" s="199"/>
      <c r="E23" s="204"/>
      <c r="F23" s="199"/>
      <c r="G23" s="195"/>
      <c r="H23" s="196"/>
      <c r="I23" s="195"/>
      <c r="J23" s="195"/>
      <c r="K23" s="194"/>
      <c r="L23" s="200"/>
      <c r="M23" s="195"/>
      <c r="N23" s="203"/>
      <c r="O23" s="199"/>
      <c r="P23" s="202"/>
      <c r="Q23" s="202"/>
      <c r="R23" s="199"/>
      <c r="S23" s="199"/>
      <c r="T23" s="199"/>
    </row>
    <row r="24" spans="2:20" s="149" customFormat="1" x14ac:dyDescent="0.25">
      <c r="B24" s="199"/>
      <c r="C24" s="199"/>
      <c r="D24" s="199"/>
      <c r="E24" s="204"/>
      <c r="F24" s="199"/>
      <c r="G24" s="195"/>
      <c r="H24" s="196"/>
      <c r="I24" s="195"/>
      <c r="J24" s="195"/>
      <c r="K24" s="194"/>
      <c r="L24" s="200"/>
      <c r="M24" s="195"/>
      <c r="N24" s="203"/>
      <c r="O24" s="199"/>
      <c r="P24" s="202"/>
      <c r="Q24" s="202"/>
      <c r="R24" s="199"/>
      <c r="S24" s="199"/>
      <c r="T24" s="199"/>
    </row>
    <row r="25" spans="2:20" s="149" customFormat="1" x14ac:dyDescent="0.25">
      <c r="B25" s="170"/>
      <c r="C25" s="170"/>
      <c r="D25" s="170"/>
      <c r="E25" s="144"/>
      <c r="F25" s="170" t="s">
        <v>238</v>
      </c>
      <c r="G25" s="140"/>
      <c r="H25" s="182"/>
      <c r="I25" s="140"/>
      <c r="J25" s="140"/>
      <c r="K25" s="139"/>
      <c r="L25" s="183"/>
      <c r="M25" s="140"/>
      <c r="N25" s="172"/>
      <c r="O25" s="170"/>
      <c r="P25" s="184"/>
      <c r="Q25" s="184"/>
      <c r="R25" s="170"/>
      <c r="S25" s="170"/>
      <c r="T25" s="170"/>
    </row>
    <row r="26" spans="2:20" x14ac:dyDescent="0.25">
      <c r="B26" s="72" t="s">
        <v>101</v>
      </c>
      <c r="C26" s="146"/>
      <c r="D26" s="67"/>
      <c r="E26" s="88"/>
      <c r="F26" s="67"/>
      <c r="G26" s="67"/>
      <c r="H26" s="67"/>
      <c r="I26" s="67"/>
      <c r="J26" s="67"/>
      <c r="K26" s="67"/>
      <c r="L26" s="67"/>
      <c r="M26" s="67"/>
      <c r="N26" s="67"/>
      <c r="O26" s="92" t="s">
        <v>148</v>
      </c>
      <c r="Q26" s="67"/>
      <c r="R26" s="131"/>
      <c r="S26" s="67"/>
      <c r="T26" s="68"/>
    </row>
    <row r="27" spans="2:20" x14ac:dyDescent="0.25">
      <c r="B27" s="69"/>
      <c r="C27" s="61"/>
      <c r="D27" s="61"/>
      <c r="E27" s="65"/>
      <c r="F27" s="61"/>
      <c r="G27" s="61"/>
      <c r="H27" s="61"/>
      <c r="I27" s="61"/>
      <c r="J27" s="61"/>
      <c r="K27" s="61"/>
      <c r="L27" s="61"/>
      <c r="M27" s="61"/>
      <c r="N27" s="61"/>
      <c r="O27" s="61"/>
      <c r="P27" s="61"/>
      <c r="Q27" s="61"/>
      <c r="R27" s="61"/>
      <c r="S27" s="61"/>
      <c r="T27" s="70"/>
    </row>
    <row r="28" spans="2:20" x14ac:dyDescent="0.25">
      <c r="B28" s="69"/>
      <c r="C28" s="61"/>
      <c r="D28" s="61"/>
      <c r="E28" s="65"/>
      <c r="F28" s="61"/>
      <c r="G28" s="61"/>
      <c r="H28" s="61"/>
      <c r="I28" s="61"/>
      <c r="J28" s="61"/>
      <c r="K28" s="61"/>
      <c r="L28" s="61"/>
      <c r="M28" s="61"/>
      <c r="N28" s="61"/>
      <c r="O28" s="61"/>
      <c r="P28" s="61"/>
      <c r="Q28" s="61"/>
      <c r="R28" s="66" t="s">
        <v>149</v>
      </c>
      <c r="S28" s="61"/>
      <c r="T28" s="79"/>
    </row>
    <row r="29" spans="2:20" x14ac:dyDescent="0.25">
      <c r="B29" s="107"/>
      <c r="C29" s="101"/>
      <c r="D29" s="102"/>
      <c r="E29" s="132"/>
      <c r="F29" s="103"/>
      <c r="G29" s="102"/>
      <c r="H29" s="102"/>
      <c r="I29" s="104"/>
      <c r="J29" s="104"/>
      <c r="K29" s="104"/>
      <c r="L29" s="104"/>
      <c r="M29" s="104"/>
      <c r="N29" s="104"/>
      <c r="O29" s="104"/>
      <c r="P29" s="104"/>
      <c r="Q29" s="104"/>
      <c r="R29" s="104"/>
      <c r="S29" s="104"/>
      <c r="T29" s="105"/>
    </row>
    <row r="30" spans="2:20" x14ac:dyDescent="0.25">
      <c r="B30" s="161" t="s">
        <v>113</v>
      </c>
      <c r="E30" s="129"/>
    </row>
    <row r="38" spans="8:16" ht="18.75" x14ac:dyDescent="0.3">
      <c r="H38" s="212" t="s">
        <v>456</v>
      </c>
      <c r="I38" s="149"/>
      <c r="J38" s="149"/>
      <c r="K38" s="149"/>
      <c r="L38" s="149"/>
      <c r="M38" s="149"/>
      <c r="N38" s="149"/>
      <c r="O38" s="149"/>
      <c r="P38" s="149"/>
    </row>
    <row r="39" spans="8:16" ht="18.75" x14ac:dyDescent="0.3">
      <c r="H39" s="212"/>
      <c r="I39" s="149"/>
      <c r="J39" s="149"/>
      <c r="K39" s="149"/>
      <c r="L39" s="149"/>
      <c r="M39" s="149"/>
      <c r="N39" s="149"/>
      <c r="O39" s="149"/>
      <c r="P39" s="149"/>
    </row>
    <row r="40" spans="8:16" ht="18.75" x14ac:dyDescent="0.3">
      <c r="H40" s="212" t="s">
        <v>462</v>
      </c>
      <c r="I40" s="149"/>
      <c r="J40" s="149"/>
      <c r="K40" s="149"/>
      <c r="L40" s="149"/>
      <c r="M40" s="149"/>
      <c r="N40" s="149"/>
      <c r="O40" s="149"/>
      <c r="P40" s="149"/>
    </row>
    <row r="41" spans="8:16" ht="18.75" x14ac:dyDescent="0.3">
      <c r="H41" s="212" t="s">
        <v>463</v>
      </c>
      <c r="I41" s="149"/>
      <c r="J41" s="149"/>
      <c r="K41" s="149"/>
      <c r="L41" s="149"/>
      <c r="M41" s="149"/>
      <c r="N41" s="149"/>
      <c r="O41" s="149"/>
      <c r="P41" s="149"/>
    </row>
    <row r="42" spans="8:16" x14ac:dyDescent="0.25">
      <c r="H42" s="149"/>
      <c r="I42" s="149"/>
      <c r="J42" s="149"/>
      <c r="K42" s="149"/>
      <c r="L42" s="149"/>
      <c r="M42" s="149"/>
      <c r="N42" s="149"/>
      <c r="O42" s="149"/>
      <c r="P42" s="149"/>
    </row>
    <row r="58" spans="15:18" x14ac:dyDescent="0.25">
      <c r="O58" s="149"/>
      <c r="P58" s="149"/>
      <c r="Q58" s="149"/>
      <c r="R58" s="149"/>
    </row>
    <row r="59" spans="15:18" x14ac:dyDescent="0.25">
      <c r="O59" s="149"/>
      <c r="P59" s="149"/>
      <c r="Q59" s="149"/>
      <c r="R59" s="149"/>
    </row>
    <row r="60" spans="15:18" x14ac:dyDescent="0.25">
      <c r="O60" s="149"/>
      <c r="P60" s="149"/>
      <c r="Q60" s="149"/>
      <c r="R60" s="149"/>
    </row>
    <row r="61" spans="15:18" x14ac:dyDescent="0.25">
      <c r="O61" s="149"/>
      <c r="P61" s="149"/>
      <c r="Q61" s="149"/>
      <c r="R61" s="149"/>
    </row>
    <row r="62" spans="15:18" x14ac:dyDescent="0.25">
      <c r="O62" s="149"/>
      <c r="P62" s="149"/>
      <c r="Q62" s="149"/>
      <c r="R62" s="149"/>
    </row>
  </sheetData>
  <mergeCells count="14">
    <mergeCell ref="B11:I11"/>
    <mergeCell ref="F13:L13"/>
    <mergeCell ref="B14:B15"/>
    <mergeCell ref="C14:C15"/>
    <mergeCell ref="D14:D15"/>
    <mergeCell ref="E14:E15"/>
    <mergeCell ref="F14:F15"/>
    <mergeCell ref="G14:M14"/>
    <mergeCell ref="T14:T15"/>
    <mergeCell ref="N14:N15"/>
    <mergeCell ref="O14:O15"/>
    <mergeCell ref="P14:Q14"/>
    <mergeCell ref="R14:R15"/>
    <mergeCell ref="S14:S15"/>
  </mergeCells>
  <dataValidations count="1">
    <dataValidation allowBlank="1" showInputMessage="1" showErrorMessage="1" sqref="T11 B11:I11"/>
  </dataValidations>
  <printOptions horizontalCentered="1"/>
  <pageMargins left="0.23622047244094491" right="0.23622047244094491" top="0.15748031496062992" bottom="1.1811023622047245" header="0" footer="0"/>
  <pageSetup scale="46" fitToHeight="0" orientation="landscape" r:id="rId1"/>
  <headerFooter>
    <oddHeader>&amp;R&amp;"-,Negrita"&amp;14&amp;P de &amp;N</oddHeader>
  </headerFooter>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4:H42"/>
  <sheetViews>
    <sheetView workbookViewId="0">
      <selection activeCell="B4" sqref="B4:B8"/>
    </sheetView>
  </sheetViews>
  <sheetFormatPr defaultColWidth="11.42578125" defaultRowHeight="15" x14ac:dyDescent="0.25"/>
  <cols>
    <col min="2" max="2" width="20.5703125" customWidth="1"/>
    <col min="8" max="8" width="26.140625" bestFit="1" customWidth="1"/>
  </cols>
  <sheetData>
    <row r="4" spans="2:8" x14ac:dyDescent="0.25">
      <c r="B4" s="156" t="s">
        <v>181</v>
      </c>
    </row>
    <row r="5" spans="2:8" x14ac:dyDescent="0.25">
      <c r="B5" t="s">
        <v>119</v>
      </c>
    </row>
    <row r="6" spans="2:8" x14ac:dyDescent="0.25">
      <c r="B6" t="s">
        <v>179</v>
      </c>
    </row>
    <row r="7" spans="2:8" x14ac:dyDescent="0.25">
      <c r="B7" t="s">
        <v>180</v>
      </c>
    </row>
    <row r="10" spans="2:8" x14ac:dyDescent="0.25">
      <c r="H10" s="156" t="s">
        <v>223</v>
      </c>
    </row>
    <row r="11" spans="2:8" x14ac:dyDescent="0.25">
      <c r="B11" s="156" t="s">
        <v>182</v>
      </c>
      <c r="H11" s="148" t="s">
        <v>191</v>
      </c>
    </row>
    <row r="12" spans="2:8" x14ac:dyDescent="0.25">
      <c r="B12" t="s">
        <v>187</v>
      </c>
      <c r="H12" s="148" t="s">
        <v>192</v>
      </c>
    </row>
    <row r="13" spans="2:8" x14ac:dyDescent="0.25">
      <c r="B13" t="s">
        <v>188</v>
      </c>
      <c r="H13" s="148" t="s">
        <v>193</v>
      </c>
    </row>
    <row r="14" spans="2:8" x14ac:dyDescent="0.25">
      <c r="B14" t="s">
        <v>189</v>
      </c>
      <c r="H14" s="148" t="s">
        <v>194</v>
      </c>
    </row>
    <row r="15" spans="2:8" x14ac:dyDescent="0.25">
      <c r="B15" t="s">
        <v>190</v>
      </c>
      <c r="H15" s="148" t="s">
        <v>195</v>
      </c>
    </row>
    <row r="16" spans="2:8" x14ac:dyDescent="0.25">
      <c r="D16" s="156" t="s">
        <v>224</v>
      </c>
      <c r="H16" s="148" t="s">
        <v>196</v>
      </c>
    </row>
    <row r="17" spans="4:8" x14ac:dyDescent="0.25">
      <c r="D17">
        <v>2013</v>
      </c>
      <c r="H17" s="148" t="s">
        <v>197</v>
      </c>
    </row>
    <row r="18" spans="4:8" x14ac:dyDescent="0.25">
      <c r="D18">
        <v>2014</v>
      </c>
      <c r="H18" s="148" t="s">
        <v>198</v>
      </c>
    </row>
    <row r="19" spans="4:8" x14ac:dyDescent="0.25">
      <c r="D19">
        <v>2015</v>
      </c>
      <c r="H19" s="148" t="s">
        <v>199</v>
      </c>
    </row>
    <row r="20" spans="4:8" x14ac:dyDescent="0.25">
      <c r="D20">
        <v>2016</v>
      </c>
      <c r="H20" s="148" t="s">
        <v>200</v>
      </c>
    </row>
    <row r="21" spans="4:8" x14ac:dyDescent="0.25">
      <c r="D21">
        <v>2017</v>
      </c>
      <c r="H21" s="148" t="s">
        <v>201</v>
      </c>
    </row>
    <row r="22" spans="4:8" x14ac:dyDescent="0.25">
      <c r="D22">
        <v>2018</v>
      </c>
      <c r="H22" s="148" t="s">
        <v>202</v>
      </c>
    </row>
    <row r="23" spans="4:8" x14ac:dyDescent="0.25">
      <c r="H23" s="148" t="s">
        <v>203</v>
      </c>
    </row>
    <row r="24" spans="4:8" x14ac:dyDescent="0.25">
      <c r="H24" s="148" t="s">
        <v>204</v>
      </c>
    </row>
    <row r="25" spans="4:8" x14ac:dyDescent="0.25">
      <c r="H25" s="148" t="s">
        <v>205</v>
      </c>
    </row>
    <row r="26" spans="4:8" x14ac:dyDescent="0.25">
      <c r="H26" s="148" t="s">
        <v>206</v>
      </c>
    </row>
    <row r="27" spans="4:8" x14ac:dyDescent="0.25">
      <c r="H27" s="148" t="s">
        <v>207</v>
      </c>
    </row>
    <row r="28" spans="4:8" x14ac:dyDescent="0.25">
      <c r="H28" s="148" t="s">
        <v>208</v>
      </c>
    </row>
    <row r="29" spans="4:8" x14ac:dyDescent="0.25">
      <c r="H29" s="148" t="s">
        <v>209</v>
      </c>
    </row>
    <row r="30" spans="4:8" x14ac:dyDescent="0.25">
      <c r="H30" s="148" t="s">
        <v>210</v>
      </c>
    </row>
    <row r="31" spans="4:8" x14ac:dyDescent="0.25">
      <c r="H31" s="148" t="s">
        <v>211</v>
      </c>
    </row>
    <row r="32" spans="4:8" x14ac:dyDescent="0.25">
      <c r="H32" s="148" t="s">
        <v>212</v>
      </c>
    </row>
    <row r="33" spans="8:8" x14ac:dyDescent="0.25">
      <c r="H33" s="148" t="s">
        <v>213</v>
      </c>
    </row>
    <row r="34" spans="8:8" x14ac:dyDescent="0.25">
      <c r="H34" s="148" t="s">
        <v>214</v>
      </c>
    </row>
    <row r="35" spans="8:8" x14ac:dyDescent="0.25">
      <c r="H35" s="148" t="s">
        <v>215</v>
      </c>
    </row>
    <row r="36" spans="8:8" x14ac:dyDescent="0.25">
      <c r="H36" s="148" t="s">
        <v>216</v>
      </c>
    </row>
    <row r="37" spans="8:8" x14ac:dyDescent="0.25">
      <c r="H37" s="148" t="s">
        <v>217</v>
      </c>
    </row>
    <row r="38" spans="8:8" x14ac:dyDescent="0.25">
      <c r="H38" s="148" t="s">
        <v>218</v>
      </c>
    </row>
    <row r="39" spans="8:8" x14ac:dyDescent="0.25">
      <c r="H39" s="148" t="s">
        <v>219</v>
      </c>
    </row>
    <row r="40" spans="8:8" x14ac:dyDescent="0.25">
      <c r="H40" s="148" t="s">
        <v>220</v>
      </c>
    </row>
    <row r="41" spans="8:8" x14ac:dyDescent="0.25">
      <c r="H41" s="148" t="s">
        <v>221</v>
      </c>
    </row>
    <row r="42" spans="8:8" x14ac:dyDescent="0.25">
      <c r="H42" s="148" t="s">
        <v>222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5" sqref="E35"/>
    </sheetView>
  </sheetViews>
  <sheetFormatPr defaultColWidth="11.42578125"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39997558519241921"/>
    <pageSetUpPr fitToPage="1"/>
  </sheetPr>
  <dimension ref="A1:HO31"/>
  <sheetViews>
    <sheetView showGridLines="0" tabSelected="1" view="pageLayout" zoomScale="70" zoomScaleNormal="80" zoomScalePageLayoutView="70" workbookViewId="0">
      <selection activeCell="B9" sqref="B9"/>
    </sheetView>
  </sheetViews>
  <sheetFormatPr defaultColWidth="11.42578125" defaultRowHeight="15" x14ac:dyDescent="0.25"/>
  <cols>
    <col min="1" max="1" width="2.42578125" style="6" customWidth="1"/>
    <col min="2" max="2" width="14.7109375" style="6" customWidth="1"/>
    <col min="3" max="3" width="18" style="6" customWidth="1"/>
    <col min="4" max="4" width="24.42578125" style="6" customWidth="1"/>
    <col min="5" max="5" width="44.28515625" style="6" customWidth="1"/>
    <col min="6" max="6" width="23.5703125" style="6" bestFit="1" customWidth="1"/>
    <col min="7" max="7" width="10.5703125" style="6" customWidth="1"/>
    <col min="8" max="8" width="11.85546875" style="6" customWidth="1"/>
    <col min="9" max="9" width="10.42578125" style="6" customWidth="1"/>
    <col min="10" max="10" width="9.28515625" style="6" customWidth="1"/>
    <col min="11" max="11" width="8" style="6" customWidth="1"/>
    <col min="12" max="12" width="15.85546875" style="6" customWidth="1"/>
    <col min="13" max="13" width="26.5703125" style="6" customWidth="1"/>
    <col min="14" max="14" width="9.5703125" style="6" customWidth="1"/>
    <col min="15" max="15" width="13.140625" style="6" customWidth="1"/>
    <col min="16" max="16" width="13.5703125" style="6" customWidth="1"/>
    <col min="17" max="17" width="13.28515625" style="6" customWidth="1"/>
    <col min="18" max="226" width="11.42578125" style="6"/>
    <col min="227" max="227" width="3.7109375" style="6" customWidth="1"/>
    <col min="228" max="228" width="16.7109375" style="6" customWidth="1"/>
    <col min="229" max="229" width="17.140625" style="6" customWidth="1"/>
    <col min="230" max="230" width="22.42578125" style="6" bestFit="1" customWidth="1"/>
    <col min="231" max="231" width="38.140625" style="6" bestFit="1" customWidth="1"/>
    <col min="232" max="232" width="13.42578125" style="6" customWidth="1"/>
    <col min="233" max="233" width="14.7109375" style="6" customWidth="1"/>
    <col min="234" max="234" width="12.42578125" style="6" customWidth="1"/>
    <col min="235" max="235" width="10" style="6" customWidth="1"/>
    <col min="236" max="236" width="9.7109375" style="6" customWidth="1"/>
    <col min="237" max="237" width="10.7109375" style="6" customWidth="1"/>
    <col min="238" max="238" width="9.140625" style="6" customWidth="1"/>
    <col min="239" max="239" width="10.140625" style="6" customWidth="1"/>
    <col min="240" max="240" width="9.42578125" style="6" customWidth="1"/>
    <col min="241" max="242" width="13" style="6" customWidth="1"/>
    <col min="243" max="243" width="18.28515625" style="6" customWidth="1"/>
    <col min="244" max="16384" width="11.42578125" style="6"/>
  </cols>
  <sheetData>
    <row r="1" spans="1:223" ht="15" customHeight="1" x14ac:dyDescent="0.25"/>
    <row r="2" spans="1:223" ht="15" customHeight="1" x14ac:dyDescent="0.25"/>
    <row r="3" spans="1:223" ht="15" customHeight="1" x14ac:dyDescent="0.25"/>
    <row r="4" spans="1:223" ht="15" customHeight="1" x14ac:dyDescent="0.25"/>
    <row r="5" spans="1:223" ht="15" customHeight="1" x14ac:dyDescent="0.25"/>
    <row r="6" spans="1:223" ht="15" customHeight="1" x14ac:dyDescent="0.25"/>
    <row r="7" spans="1:223" ht="15" customHeight="1" x14ac:dyDescent="0.25"/>
    <row r="8" spans="1:223" ht="15" customHeight="1" x14ac:dyDescent="0.25"/>
    <row r="9" spans="1:223" ht="18.75" x14ac:dyDescent="0.3">
      <c r="B9" s="26" t="s">
        <v>104</v>
      </c>
      <c r="C9" s="27"/>
      <c r="D9" s="27"/>
      <c r="E9" s="27"/>
      <c r="F9" s="27"/>
      <c r="G9" s="27"/>
      <c r="H9" s="27"/>
      <c r="I9" s="27"/>
      <c r="J9" s="27"/>
      <c r="K9" s="27"/>
      <c r="L9" s="27"/>
      <c r="M9" s="27" t="s">
        <v>451</v>
      </c>
      <c r="N9" s="27"/>
      <c r="O9" s="27"/>
      <c r="P9" s="27"/>
      <c r="Q9" s="28"/>
    </row>
    <row r="10" spans="1:223" ht="18.75" x14ac:dyDescent="0.3">
      <c r="B10" s="275" t="str">
        <f>IF('Caratula Resumen'!D22="Elige el Periodo…","",'Caratula Resumen'!D22)</f>
        <v>Fondo de Aportaciones para la Educación Tecnológica y de Adultos/Colegio Nacional de Educación Profesional Técnica (FAETA/INEA)</v>
      </c>
      <c r="C10" s="276"/>
      <c r="D10" s="276"/>
      <c r="E10" s="276"/>
      <c r="F10" s="276"/>
      <c r="G10" s="276"/>
      <c r="H10" s="276"/>
      <c r="I10" s="276"/>
      <c r="J10" s="276"/>
      <c r="K10" s="29"/>
      <c r="L10" s="29"/>
      <c r="M10" s="29"/>
      <c r="N10" s="29"/>
      <c r="P10" s="155" t="s">
        <v>480</v>
      </c>
      <c r="Q10" s="30"/>
    </row>
    <row r="11" spans="1:223" x14ac:dyDescent="0.25">
      <c r="B11" s="24"/>
      <c r="C11" s="25"/>
      <c r="D11" s="25"/>
      <c r="E11" s="25"/>
      <c r="F11" s="25"/>
      <c r="G11" s="25"/>
      <c r="H11" s="25"/>
      <c r="I11" s="25"/>
      <c r="J11" s="25"/>
      <c r="K11" s="25"/>
      <c r="L11" s="25"/>
      <c r="M11" s="25"/>
      <c r="N11" s="25"/>
      <c r="O11" s="25"/>
      <c r="P11" s="25"/>
      <c r="Q11" s="31"/>
    </row>
    <row r="12" spans="1:223" ht="5.0999999999999996" customHeight="1" x14ac:dyDescent="0.35">
      <c r="B12" s="7"/>
      <c r="C12" s="7"/>
      <c r="D12" s="8"/>
      <c r="E12" s="8"/>
      <c r="F12" s="8"/>
      <c r="G12" s="8"/>
      <c r="H12" s="8"/>
      <c r="I12" s="8"/>
      <c r="J12" s="8"/>
      <c r="K12" s="8"/>
      <c r="L12" s="8"/>
      <c r="M12" s="8"/>
      <c r="N12" s="8"/>
      <c r="O12" s="9"/>
      <c r="P12" s="9"/>
    </row>
    <row r="13" spans="1:223" ht="15" customHeight="1" x14ac:dyDescent="0.25">
      <c r="A13" s="284"/>
      <c r="B13" s="273" t="s">
        <v>0</v>
      </c>
      <c r="C13" s="278" t="s">
        <v>23</v>
      </c>
      <c r="D13" s="278" t="s">
        <v>6</v>
      </c>
      <c r="E13" s="278" t="s">
        <v>30</v>
      </c>
      <c r="F13" s="280" t="s">
        <v>2</v>
      </c>
      <c r="G13" s="278" t="s">
        <v>103</v>
      </c>
      <c r="H13" s="285" t="s">
        <v>32</v>
      </c>
      <c r="I13" s="286"/>
      <c r="J13" s="286"/>
      <c r="K13" s="286"/>
      <c r="L13" s="286"/>
      <c r="M13" s="286"/>
      <c r="N13" s="287"/>
      <c r="O13" s="288" t="s">
        <v>33</v>
      </c>
      <c r="P13" s="289"/>
      <c r="Q13" s="278" t="s">
        <v>34</v>
      </c>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row>
    <row r="14" spans="1:223" ht="69.75" customHeight="1" x14ac:dyDescent="0.25">
      <c r="A14" s="284"/>
      <c r="B14" s="273"/>
      <c r="C14" s="279"/>
      <c r="D14" s="279"/>
      <c r="E14" s="279"/>
      <c r="F14" s="281"/>
      <c r="G14" s="279"/>
      <c r="H14" s="173" t="s">
        <v>19</v>
      </c>
      <c r="I14" s="173" t="s">
        <v>18</v>
      </c>
      <c r="J14" s="173" t="s">
        <v>17</v>
      </c>
      <c r="K14" s="173" t="s">
        <v>16</v>
      </c>
      <c r="L14" s="173" t="s">
        <v>15</v>
      </c>
      <c r="M14" s="174" t="s">
        <v>26</v>
      </c>
      <c r="N14" s="173" t="s">
        <v>27</v>
      </c>
      <c r="O14" s="175" t="s">
        <v>28</v>
      </c>
      <c r="P14" s="175" t="s">
        <v>29</v>
      </c>
      <c r="Q14" s="279"/>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row>
    <row r="15" spans="1:223" ht="6" customHeight="1" x14ac:dyDescent="0.25">
      <c r="B15" s="10"/>
      <c r="C15" s="11"/>
      <c r="D15" s="11"/>
      <c r="E15" s="11"/>
      <c r="F15" s="11"/>
      <c r="G15" s="11"/>
      <c r="H15" s="11"/>
      <c r="I15" s="11"/>
      <c r="J15" s="11"/>
      <c r="K15" s="11"/>
      <c r="L15" s="11"/>
      <c r="M15" s="11"/>
      <c r="N15" s="11"/>
      <c r="O15" s="12"/>
      <c r="P15" s="13"/>
    </row>
    <row r="16" spans="1:223" ht="63.75" hidden="1" x14ac:dyDescent="0.25">
      <c r="B16" s="118" t="s">
        <v>0</v>
      </c>
      <c r="C16" s="118" t="s">
        <v>23</v>
      </c>
      <c r="D16" s="118" t="s">
        <v>6</v>
      </c>
      <c r="E16" s="118" t="s">
        <v>30</v>
      </c>
      <c r="F16" s="118" t="s">
        <v>31</v>
      </c>
      <c r="G16" s="118" t="s">
        <v>103</v>
      </c>
      <c r="H16" s="110" t="s">
        <v>19</v>
      </c>
      <c r="I16" s="110" t="s">
        <v>18</v>
      </c>
      <c r="J16" s="110" t="s">
        <v>17</v>
      </c>
      <c r="K16" s="110" t="s">
        <v>16</v>
      </c>
      <c r="L16" s="110" t="s">
        <v>15</v>
      </c>
      <c r="M16" s="110" t="s">
        <v>26</v>
      </c>
      <c r="N16" s="110" t="s">
        <v>27</v>
      </c>
      <c r="O16" s="110" t="s">
        <v>152</v>
      </c>
      <c r="P16" s="110" t="s">
        <v>153</v>
      </c>
      <c r="Q16" s="118" t="s">
        <v>34</v>
      </c>
    </row>
    <row r="17" spans="2:17" s="63" customFormat="1" x14ac:dyDescent="0.25">
      <c r="B17" s="234" t="s">
        <v>192</v>
      </c>
      <c r="C17" s="235" t="s">
        <v>482</v>
      </c>
      <c r="D17" s="235" t="s">
        <v>483</v>
      </c>
      <c r="E17" s="236" t="s">
        <v>244</v>
      </c>
      <c r="F17" s="235" t="s">
        <v>230</v>
      </c>
      <c r="G17" s="235">
        <v>1</v>
      </c>
      <c r="H17" s="237">
        <v>83101</v>
      </c>
      <c r="I17" s="238">
        <v>1</v>
      </c>
      <c r="J17" s="235">
        <v>1</v>
      </c>
      <c r="K17" s="235">
        <v>7</v>
      </c>
      <c r="L17" s="235" t="s">
        <v>233</v>
      </c>
      <c r="M17" s="235">
        <v>0</v>
      </c>
      <c r="N17" s="235">
        <v>48</v>
      </c>
      <c r="O17" s="239">
        <v>42124</v>
      </c>
      <c r="P17" s="239">
        <v>42124</v>
      </c>
      <c r="Q17" s="240">
        <v>201508</v>
      </c>
    </row>
    <row r="18" spans="2:17" s="63" customFormat="1" x14ac:dyDescent="0.25">
      <c r="B18" s="234" t="s">
        <v>192</v>
      </c>
      <c r="C18" s="235" t="s">
        <v>484</v>
      </c>
      <c r="D18" s="235" t="s">
        <v>485</v>
      </c>
      <c r="E18" s="236" t="s">
        <v>239</v>
      </c>
      <c r="F18" s="235" t="s">
        <v>230</v>
      </c>
      <c r="G18" s="235">
        <v>1</v>
      </c>
      <c r="H18" s="237">
        <v>83101</v>
      </c>
      <c r="I18" s="238">
        <v>1</v>
      </c>
      <c r="J18" s="235">
        <v>1</v>
      </c>
      <c r="K18" s="235">
        <v>8</v>
      </c>
      <c r="L18" s="235" t="s">
        <v>232</v>
      </c>
      <c r="M18" s="237">
        <v>0</v>
      </c>
      <c r="N18" s="237">
        <v>24</v>
      </c>
      <c r="O18" s="239">
        <v>42124</v>
      </c>
      <c r="P18" s="239">
        <v>42124</v>
      </c>
      <c r="Q18" s="240">
        <v>201508</v>
      </c>
    </row>
    <row r="19" spans="2:17" x14ac:dyDescent="0.25">
      <c r="B19" s="234" t="s">
        <v>192</v>
      </c>
      <c r="C19" s="235" t="s">
        <v>488</v>
      </c>
      <c r="D19" s="235" t="s">
        <v>489</v>
      </c>
      <c r="E19" s="236" t="s">
        <v>240</v>
      </c>
      <c r="F19" s="235" t="s">
        <v>230</v>
      </c>
      <c r="G19" s="235">
        <v>1</v>
      </c>
      <c r="H19" s="237">
        <v>83101</v>
      </c>
      <c r="I19" s="238">
        <v>1</v>
      </c>
      <c r="J19" s="235">
        <v>1</v>
      </c>
      <c r="K19" s="235">
        <v>9</v>
      </c>
      <c r="L19" s="235" t="s">
        <v>232</v>
      </c>
      <c r="M19" s="237">
        <v>0</v>
      </c>
      <c r="N19" s="237">
        <v>13</v>
      </c>
      <c r="O19" s="239">
        <v>42139</v>
      </c>
      <c r="P19" s="239">
        <v>42139</v>
      </c>
      <c r="Q19" s="241">
        <v>201509</v>
      </c>
    </row>
    <row r="20" spans="2:17" x14ac:dyDescent="0.25">
      <c r="B20" s="242" t="s">
        <v>192</v>
      </c>
      <c r="C20" s="243" t="s">
        <v>486</v>
      </c>
      <c r="D20" s="243" t="s">
        <v>487</v>
      </c>
      <c r="E20" s="236" t="s">
        <v>263</v>
      </c>
      <c r="F20" s="243" t="s">
        <v>230</v>
      </c>
      <c r="G20" s="243">
        <v>1</v>
      </c>
      <c r="H20" s="237">
        <v>83101</v>
      </c>
      <c r="I20" s="238">
        <v>1</v>
      </c>
      <c r="J20" s="243">
        <v>1</v>
      </c>
      <c r="K20" s="243">
        <v>8</v>
      </c>
      <c r="L20" s="243" t="s">
        <v>232</v>
      </c>
      <c r="M20" s="237">
        <v>0</v>
      </c>
      <c r="N20" s="237">
        <v>16</v>
      </c>
      <c r="O20" s="239">
        <v>42139</v>
      </c>
      <c r="P20" s="239">
        <v>42139</v>
      </c>
      <c r="Q20" s="241">
        <v>201509</v>
      </c>
    </row>
    <row r="21" spans="2:17" x14ac:dyDescent="0.25">
      <c r="B21" s="2"/>
      <c r="C21" s="2"/>
      <c r="D21" s="2"/>
      <c r="E21" s="180"/>
      <c r="F21" s="2"/>
      <c r="G21" s="2"/>
      <c r="H21" s="2"/>
      <c r="I21" s="233"/>
      <c r="J21" s="2"/>
      <c r="K21" s="2"/>
      <c r="L21" s="2"/>
      <c r="M21" s="2"/>
      <c r="N21" s="2"/>
      <c r="O21" s="2"/>
      <c r="P21" s="2"/>
      <c r="Q21" s="70"/>
    </row>
    <row r="22" spans="2:17" x14ac:dyDescent="0.25">
      <c r="B22" s="2"/>
      <c r="C22" s="2"/>
      <c r="D22" s="2"/>
      <c r="E22" s="180"/>
      <c r="F22" s="2"/>
      <c r="G22" s="2"/>
      <c r="H22" s="2"/>
      <c r="I22" s="233"/>
      <c r="J22" s="2"/>
      <c r="K22" s="2"/>
      <c r="L22" s="2"/>
      <c r="M22" s="2"/>
      <c r="N22" s="2"/>
      <c r="O22" s="2"/>
      <c r="P22" s="2"/>
      <c r="Q22" s="70"/>
    </row>
    <row r="23" spans="2:17" x14ac:dyDescent="0.25">
      <c r="B23" s="2"/>
      <c r="C23" s="2"/>
      <c r="D23" s="2"/>
      <c r="E23" s="180"/>
      <c r="F23" s="2"/>
      <c r="G23" s="2"/>
      <c r="H23" s="2"/>
      <c r="I23" s="233"/>
      <c r="J23" s="2"/>
      <c r="K23" s="2"/>
      <c r="L23" s="2"/>
      <c r="M23" s="2"/>
      <c r="N23" s="2"/>
      <c r="O23" s="2"/>
      <c r="P23" s="2"/>
      <c r="Q23" s="70"/>
    </row>
    <row r="24" spans="2:17" ht="18.75" x14ac:dyDescent="0.3">
      <c r="B24" s="208"/>
      <c r="C24" s="185"/>
      <c r="D24" s="185"/>
      <c r="E24" s="197"/>
      <c r="F24" s="232"/>
      <c r="G24" s="63"/>
      <c r="H24" s="214"/>
      <c r="I24" s="215"/>
      <c r="J24" s="186"/>
      <c r="K24" s="186"/>
      <c r="L24" s="186"/>
      <c r="M24" s="186"/>
      <c r="N24" s="186"/>
      <c r="O24" s="186"/>
      <c r="P24" s="186"/>
      <c r="Q24" s="187"/>
    </row>
    <row r="25" spans="2:17" ht="30" x14ac:dyDescent="0.25">
      <c r="B25" s="217" t="s">
        <v>101</v>
      </c>
      <c r="C25" s="162">
        <v>4</v>
      </c>
      <c r="D25" s="66"/>
      <c r="E25" s="66"/>
      <c r="F25" s="66"/>
      <c r="G25" s="66"/>
      <c r="H25" s="66"/>
      <c r="I25" s="71"/>
      <c r="J25" s="66"/>
      <c r="L25" s="66" t="s">
        <v>102</v>
      </c>
      <c r="M25" s="71"/>
      <c r="N25" s="162">
        <v>4</v>
      </c>
      <c r="O25" s="77"/>
      <c r="P25" s="80"/>
      <c r="Q25" s="74"/>
    </row>
    <row r="26" spans="2:17" x14ac:dyDescent="0.25">
      <c r="B26" s="54"/>
      <c r="C26" s="55"/>
      <c r="D26" s="55"/>
      <c r="E26" s="55"/>
      <c r="F26" s="55"/>
      <c r="G26" s="55"/>
      <c r="H26" s="55"/>
      <c r="I26" s="55"/>
      <c r="J26" s="55"/>
      <c r="K26" s="64"/>
      <c r="L26" s="42"/>
      <c r="M26" s="42"/>
      <c r="N26" s="42"/>
      <c r="O26" s="42"/>
      <c r="P26" s="42"/>
      <c r="Q26" s="53"/>
    </row>
    <row r="27" spans="2:17" x14ac:dyDescent="0.25">
      <c r="B27" s="54"/>
      <c r="C27" s="55"/>
      <c r="D27" s="55"/>
      <c r="E27" s="55"/>
      <c r="F27" s="55"/>
      <c r="G27" s="55"/>
      <c r="H27" s="55"/>
      <c r="I27" s="55"/>
      <c r="J27" s="55"/>
      <c r="K27" s="64"/>
      <c r="L27" s="42"/>
      <c r="M27" s="42"/>
      <c r="N27" s="274"/>
      <c r="O27" s="274"/>
      <c r="P27" s="42"/>
      <c r="Q27" s="81"/>
    </row>
    <row r="28" spans="2:17" x14ac:dyDescent="0.25">
      <c r="B28" s="56"/>
      <c r="C28" s="57"/>
      <c r="D28" s="57"/>
      <c r="E28" s="57"/>
      <c r="F28" s="57"/>
      <c r="G28" s="57"/>
      <c r="H28" s="57"/>
      <c r="I28" s="57"/>
      <c r="J28" s="57"/>
      <c r="K28" s="57"/>
      <c r="L28" s="57"/>
      <c r="M28" s="57"/>
      <c r="N28" s="57"/>
      <c r="O28" s="57"/>
      <c r="P28" s="57"/>
      <c r="Q28" s="58"/>
    </row>
    <row r="29" spans="2:17" x14ac:dyDescent="0.25">
      <c r="B29" s="32" t="s">
        <v>113</v>
      </c>
      <c r="C29" s="33"/>
      <c r="D29" s="33"/>
      <c r="E29" s="128"/>
      <c r="F29" s="33"/>
      <c r="G29" s="33"/>
      <c r="H29" s="33"/>
      <c r="I29" s="33"/>
      <c r="J29" s="33"/>
      <c r="K29" s="33"/>
      <c r="L29" s="33"/>
      <c r="M29" s="33"/>
      <c r="N29" s="33"/>
      <c r="O29" s="33"/>
      <c r="P29" s="33"/>
      <c r="Q29" s="33"/>
    </row>
    <row r="30" spans="2:17" x14ac:dyDescent="0.25">
      <c r="B30" s="179" t="s">
        <v>160</v>
      </c>
      <c r="C30" s="179"/>
      <c r="D30" s="179"/>
      <c r="E30" s="179"/>
      <c r="F30" s="180"/>
      <c r="G30" s="180"/>
      <c r="H30" s="180"/>
      <c r="I30" s="180"/>
      <c r="J30" s="180"/>
    </row>
    <row r="31" spans="2:17" x14ac:dyDescent="0.25">
      <c r="B31" s="38"/>
      <c r="C31" s="33"/>
      <c r="D31" s="33"/>
    </row>
  </sheetData>
  <sheetProtection formatCells="0" formatColumns="0" formatRows="0" insertColumns="0" insertRows="0" insertHyperlinks="0" deleteColumns="0" deleteRows="0"/>
  <mergeCells count="12">
    <mergeCell ref="Q13:Q14"/>
    <mergeCell ref="F13:F14"/>
    <mergeCell ref="E13:E14"/>
    <mergeCell ref="D13:D14"/>
    <mergeCell ref="B10:J10"/>
    <mergeCell ref="N27:O27"/>
    <mergeCell ref="A13:A14"/>
    <mergeCell ref="G13:G14"/>
    <mergeCell ref="H13:N13"/>
    <mergeCell ref="O13:P13"/>
    <mergeCell ref="C13:C14"/>
    <mergeCell ref="B13:B14"/>
  </mergeCells>
  <dataValidations count="1">
    <dataValidation allowBlank="1" showInputMessage="1" showErrorMessage="1" sqref="P10 B10:J10"/>
  </dataValidations>
  <printOptions horizontalCentered="1"/>
  <pageMargins left="0.23622047244094491" right="0.23622047244094491" top="0.15748031496062992" bottom="1.1811023622047245" header="0" footer="0"/>
  <pageSetup paperSize="14" scale="59" fitToHeight="0" orientation="landscape" r:id="rId1"/>
  <headerFooter>
    <oddHeader>&amp;R&amp;"-,Negrita"&amp;14&amp;P de &amp;N</oddHeader>
  </headerFooter>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pageSetUpPr fitToPage="1"/>
  </sheetPr>
  <dimension ref="A1:IS45"/>
  <sheetViews>
    <sheetView showGridLines="0" view="pageLayout" topLeftCell="A7" zoomScale="70" zoomScaleNormal="80" zoomScalePageLayoutView="70" workbookViewId="0">
      <selection activeCell="B9" sqref="B9"/>
    </sheetView>
  </sheetViews>
  <sheetFormatPr defaultColWidth="11.42578125" defaultRowHeight="15" x14ac:dyDescent="0.25"/>
  <cols>
    <col min="1" max="1" width="3.7109375" style="6" customWidth="1"/>
    <col min="2" max="2" width="18.28515625" style="6" customWidth="1"/>
    <col min="3" max="3" width="17.85546875" style="6" bestFit="1" customWidth="1"/>
    <col min="4" max="4" width="23" style="6" customWidth="1"/>
    <col min="5" max="5" width="48.28515625" style="6" customWidth="1"/>
    <col min="6" max="6" width="29.85546875" style="6" customWidth="1"/>
    <col min="7" max="7" width="12" style="6" customWidth="1"/>
    <col min="8" max="8" width="8" style="6" customWidth="1"/>
    <col min="9" max="9" width="9.5703125" style="6" customWidth="1"/>
    <col min="10" max="10" width="9.140625" style="6" customWidth="1"/>
    <col min="11" max="11" width="10.140625" style="6" customWidth="1"/>
    <col min="12" max="12" width="9.140625" style="6" customWidth="1"/>
    <col min="13" max="13" width="13.140625" style="6" customWidth="1"/>
    <col min="14" max="14" width="12.28515625" style="6" customWidth="1"/>
    <col min="15" max="15" width="17.42578125" style="6" customWidth="1"/>
    <col min="16" max="17" width="15.28515625" style="6" customWidth="1"/>
    <col min="18" max="18" width="22.28515625" style="6" customWidth="1"/>
    <col min="19" max="16384" width="11.42578125" style="6"/>
  </cols>
  <sheetData>
    <row r="1" spans="1:253" ht="15" customHeight="1" x14ac:dyDescent="0.25"/>
    <row r="2" spans="1:253" ht="15" customHeight="1" x14ac:dyDescent="0.25"/>
    <row r="3" spans="1:253" ht="15" customHeight="1" x14ac:dyDescent="0.25"/>
    <row r="4" spans="1:253" ht="15" customHeight="1" x14ac:dyDescent="0.25"/>
    <row r="5" spans="1:253" ht="15" customHeight="1" x14ac:dyDescent="0.25"/>
    <row r="6" spans="1:253" ht="15" customHeight="1" x14ac:dyDescent="0.25"/>
    <row r="7" spans="1:253" ht="15" customHeight="1" x14ac:dyDescent="0.25"/>
    <row r="8" spans="1:253" ht="15" customHeight="1" x14ac:dyDescent="0.25"/>
    <row r="9" spans="1:253" ht="18.75" x14ac:dyDescent="0.3">
      <c r="B9" s="26" t="s">
        <v>107</v>
      </c>
      <c r="C9" s="27"/>
      <c r="D9" s="27"/>
      <c r="E9" s="27"/>
      <c r="F9" s="27"/>
      <c r="G9" s="27"/>
      <c r="H9" s="27"/>
      <c r="I9" s="27"/>
      <c r="J9" s="27"/>
      <c r="K9" s="27"/>
      <c r="L9" s="27"/>
      <c r="M9" s="27"/>
      <c r="N9" s="27"/>
      <c r="O9" s="27" t="s">
        <v>451</v>
      </c>
      <c r="Q9" s="27"/>
      <c r="R9" s="28"/>
    </row>
    <row r="10" spans="1:253" ht="18.75" x14ac:dyDescent="0.3">
      <c r="B10" s="275" t="str">
        <f>IF('Caratula Resumen'!D22="Elige el Periodo…","",'Caratula Resumen'!D22)</f>
        <v>Fondo de Aportaciones para la Educación Tecnológica y de Adultos/Colegio Nacional de Educación Profesional Técnica (FAETA/INEA)</v>
      </c>
      <c r="C10" s="276"/>
      <c r="D10" s="276"/>
      <c r="E10" s="276"/>
      <c r="F10" s="276"/>
      <c r="G10" s="276"/>
      <c r="H10" s="276"/>
      <c r="I10" s="153"/>
      <c r="J10" s="29"/>
      <c r="K10" s="29"/>
      <c r="L10" s="29"/>
      <c r="M10" s="29"/>
      <c r="N10" s="29"/>
      <c r="O10" s="29"/>
      <c r="P10" s="29"/>
      <c r="Q10" s="155" t="s">
        <v>480</v>
      </c>
      <c r="R10" s="30"/>
    </row>
    <row r="11" spans="1:253" x14ac:dyDescent="0.25">
      <c r="B11" s="24"/>
      <c r="C11" s="25"/>
      <c r="D11" s="25"/>
      <c r="E11" s="25"/>
      <c r="F11" s="25"/>
      <c r="G11" s="25"/>
      <c r="H11" s="25"/>
      <c r="I11" s="25"/>
      <c r="J11" s="25"/>
      <c r="K11" s="25"/>
      <c r="L11" s="25"/>
      <c r="M11" s="25"/>
      <c r="N11" s="25"/>
      <c r="O11" s="25"/>
      <c r="P11" s="25"/>
      <c r="Q11" s="25"/>
      <c r="R11" s="31"/>
    </row>
    <row r="12" spans="1:253" ht="5.0999999999999996" customHeight="1" x14ac:dyDescent="0.35">
      <c r="B12" s="7"/>
      <c r="C12" s="7"/>
      <c r="D12" s="8"/>
      <c r="E12" s="8"/>
      <c r="F12" s="8"/>
      <c r="G12" s="8"/>
      <c r="H12" s="8"/>
      <c r="I12" s="8"/>
      <c r="J12" s="8"/>
      <c r="K12" s="8"/>
      <c r="L12" s="8"/>
      <c r="M12" s="8"/>
      <c r="N12" s="9"/>
      <c r="O12" s="9"/>
      <c r="P12" s="9"/>
    </row>
    <row r="13" spans="1:253" ht="15" customHeight="1" x14ac:dyDescent="0.25">
      <c r="A13" s="10"/>
      <c r="B13" s="273" t="s">
        <v>0</v>
      </c>
      <c r="C13" s="282" t="s">
        <v>23</v>
      </c>
      <c r="D13" s="282" t="s">
        <v>6</v>
      </c>
      <c r="E13" s="282" t="s">
        <v>30</v>
      </c>
      <c r="F13" s="273" t="s">
        <v>24</v>
      </c>
      <c r="G13" s="283" t="s">
        <v>20</v>
      </c>
      <c r="H13" s="283"/>
      <c r="I13" s="283"/>
      <c r="J13" s="283"/>
      <c r="K13" s="283"/>
      <c r="L13" s="283"/>
      <c r="M13" s="283"/>
      <c r="N13" s="282" t="s">
        <v>36</v>
      </c>
      <c r="O13" s="282"/>
      <c r="P13" s="282" t="s">
        <v>105</v>
      </c>
      <c r="Q13" s="282" t="s">
        <v>106</v>
      </c>
      <c r="R13" s="273" t="s">
        <v>25</v>
      </c>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row>
    <row r="14" spans="1:253" ht="90.75" customHeight="1" x14ac:dyDescent="0.25">
      <c r="A14" s="10"/>
      <c r="B14" s="273"/>
      <c r="C14" s="282"/>
      <c r="D14" s="282"/>
      <c r="E14" s="282"/>
      <c r="F14" s="273"/>
      <c r="G14" s="173" t="s">
        <v>19</v>
      </c>
      <c r="H14" s="173" t="s">
        <v>18</v>
      </c>
      <c r="I14" s="173" t="s">
        <v>17</v>
      </c>
      <c r="J14" s="173" t="s">
        <v>16</v>
      </c>
      <c r="K14" s="173" t="s">
        <v>15</v>
      </c>
      <c r="L14" s="174" t="s">
        <v>26</v>
      </c>
      <c r="M14" s="173" t="s">
        <v>27</v>
      </c>
      <c r="N14" s="44" t="s">
        <v>28</v>
      </c>
      <c r="O14" s="175" t="s">
        <v>29</v>
      </c>
      <c r="P14" s="282"/>
      <c r="Q14" s="282"/>
      <c r="R14" s="273"/>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row>
    <row r="15" spans="1:253" ht="5.0999999999999996" customHeight="1" x14ac:dyDescent="0.25">
      <c r="B15" s="10"/>
      <c r="C15" s="11"/>
      <c r="D15" s="11"/>
      <c r="E15" s="11"/>
      <c r="F15" s="11"/>
      <c r="G15" s="11"/>
      <c r="H15" s="11"/>
      <c r="I15" s="11"/>
      <c r="J15" s="11"/>
      <c r="K15" s="11"/>
      <c r="L15" s="11"/>
      <c r="M15" s="11"/>
      <c r="N15" s="12"/>
      <c r="O15" s="13"/>
      <c r="P15" s="13"/>
    </row>
    <row r="16" spans="1:253" ht="76.5" hidden="1" x14ac:dyDescent="0.25">
      <c r="B16" s="118" t="s">
        <v>0</v>
      </c>
      <c r="C16" s="118" t="s">
        <v>23</v>
      </c>
      <c r="D16" s="118" t="s">
        <v>6</v>
      </c>
      <c r="E16" s="118" t="s">
        <v>30</v>
      </c>
      <c r="F16" s="118" t="s">
        <v>24</v>
      </c>
      <c r="G16" s="110" t="s">
        <v>19</v>
      </c>
      <c r="H16" s="110" t="s">
        <v>18</v>
      </c>
      <c r="I16" s="110" t="s">
        <v>17</v>
      </c>
      <c r="J16" s="110" t="s">
        <v>16</v>
      </c>
      <c r="K16" s="110" t="s">
        <v>15</v>
      </c>
      <c r="L16" s="110" t="s">
        <v>26</v>
      </c>
      <c r="M16" s="110" t="s">
        <v>27</v>
      </c>
      <c r="N16" s="110" t="s">
        <v>150</v>
      </c>
      <c r="O16" s="110" t="s">
        <v>151</v>
      </c>
      <c r="P16" s="118" t="s">
        <v>105</v>
      </c>
      <c r="Q16" s="118" t="s">
        <v>106</v>
      </c>
      <c r="R16" s="118" t="s">
        <v>25</v>
      </c>
    </row>
    <row r="17" spans="2:18" x14ac:dyDescent="0.25">
      <c r="B17" s="208" t="s">
        <v>192</v>
      </c>
      <c r="C17" s="232" t="s">
        <v>234</v>
      </c>
      <c r="D17" s="232" t="s">
        <v>235</v>
      </c>
      <c r="E17" s="224" t="s">
        <v>236</v>
      </c>
      <c r="F17" s="235">
        <v>831011830</v>
      </c>
      <c r="G17" s="214">
        <v>83101</v>
      </c>
      <c r="H17" s="215">
        <v>1</v>
      </c>
      <c r="I17" s="214">
        <v>8</v>
      </c>
      <c r="J17" s="214">
        <v>30</v>
      </c>
      <c r="K17" s="63" t="s">
        <v>490</v>
      </c>
      <c r="L17" s="214">
        <v>0</v>
      </c>
      <c r="M17" s="214">
        <v>5</v>
      </c>
      <c r="N17" s="216">
        <v>42140</v>
      </c>
      <c r="O17" s="216">
        <v>42262</v>
      </c>
      <c r="P17" s="222">
        <f t="shared" ref="P17" si="0">8384.76+5584.61+5380.15</f>
        <v>19349.519999999997</v>
      </c>
      <c r="Q17" s="218">
        <v>0</v>
      </c>
      <c r="R17" s="235" t="s">
        <v>230</v>
      </c>
    </row>
    <row r="18" spans="2:18" x14ac:dyDescent="0.25">
      <c r="B18" s="208" t="s">
        <v>192</v>
      </c>
      <c r="C18" s="232" t="s">
        <v>241</v>
      </c>
      <c r="D18" s="232" t="s">
        <v>242</v>
      </c>
      <c r="E18" s="224" t="s">
        <v>243</v>
      </c>
      <c r="F18" s="235">
        <v>831011934</v>
      </c>
      <c r="G18" s="214">
        <v>83101</v>
      </c>
      <c r="H18" s="215">
        <v>1</v>
      </c>
      <c r="I18" s="214">
        <v>9</v>
      </c>
      <c r="J18" s="214">
        <v>34</v>
      </c>
      <c r="K18" s="232" t="s">
        <v>232</v>
      </c>
      <c r="L18" s="214">
        <v>0</v>
      </c>
      <c r="M18" s="214">
        <v>19</v>
      </c>
      <c r="N18" s="216">
        <v>42156</v>
      </c>
      <c r="O18" s="216">
        <v>42247</v>
      </c>
      <c r="P18" s="223">
        <f>6399.75+6180.26</f>
        <v>12580.01</v>
      </c>
      <c r="Q18" s="219">
        <v>0</v>
      </c>
      <c r="R18" s="235" t="s">
        <v>230</v>
      </c>
    </row>
    <row r="19" spans="2:18" x14ac:dyDescent="0.25">
      <c r="B19" s="198"/>
      <c r="C19" s="199"/>
      <c r="D19" s="199"/>
      <c r="E19" s="199"/>
      <c r="F19" s="199"/>
      <c r="G19" s="195"/>
      <c r="H19" s="196"/>
      <c r="I19" s="195"/>
      <c r="J19" s="195"/>
      <c r="K19" s="194"/>
      <c r="L19" s="200"/>
      <c r="M19" s="201"/>
      <c r="N19" s="202"/>
      <c r="O19" s="202"/>
      <c r="P19" s="199"/>
      <c r="Q19" s="199"/>
      <c r="R19" s="199"/>
    </row>
    <row r="20" spans="2:18" x14ac:dyDescent="0.25">
      <c r="B20" s="198"/>
      <c r="C20" s="199"/>
      <c r="D20" s="199"/>
      <c r="E20" s="199"/>
      <c r="F20" s="199"/>
      <c r="G20" s="195"/>
      <c r="H20" s="196"/>
      <c r="I20" s="195"/>
      <c r="J20" s="195"/>
      <c r="K20" s="194"/>
      <c r="L20" s="200"/>
      <c r="M20" s="201"/>
      <c r="N20" s="202"/>
      <c r="O20" s="202"/>
      <c r="P20" s="199"/>
      <c r="Q20" s="199"/>
      <c r="R20" s="199"/>
    </row>
    <row r="21" spans="2:18" x14ac:dyDescent="0.25">
      <c r="B21" s="198"/>
      <c r="C21" s="199"/>
      <c r="D21" s="199"/>
      <c r="E21" s="199"/>
      <c r="F21" s="199"/>
      <c r="G21" s="195"/>
      <c r="H21" s="196"/>
      <c r="I21" s="195"/>
      <c r="J21" s="195"/>
      <c r="K21" s="194"/>
      <c r="L21" s="200"/>
      <c r="M21" s="201"/>
      <c r="N21" s="202"/>
      <c r="O21" s="202"/>
      <c r="P21" s="199"/>
      <c r="Q21" s="199"/>
      <c r="R21" s="199"/>
    </row>
    <row r="22" spans="2:18" x14ac:dyDescent="0.25">
      <c r="B22" s="198"/>
      <c r="C22" s="199"/>
      <c r="D22" s="199"/>
      <c r="E22" s="199"/>
      <c r="F22" s="199"/>
      <c r="G22" s="195"/>
      <c r="H22" s="196"/>
      <c r="I22" s="195"/>
      <c r="J22" s="195"/>
      <c r="K22" s="194"/>
      <c r="L22" s="200"/>
      <c r="M22" s="201"/>
      <c r="N22" s="202"/>
      <c r="O22" s="202"/>
      <c r="P22" s="199"/>
      <c r="Q22" s="199"/>
      <c r="R22" s="199"/>
    </row>
    <row r="23" spans="2:18" x14ac:dyDescent="0.25">
      <c r="B23" s="171"/>
      <c r="C23" s="170"/>
      <c r="D23" s="170"/>
      <c r="E23" s="170"/>
      <c r="F23" s="170"/>
      <c r="G23" s="140"/>
      <c r="H23" s="141"/>
      <c r="I23" s="140"/>
      <c r="J23" s="140"/>
      <c r="K23" s="139"/>
      <c r="L23" s="142"/>
      <c r="M23" s="168"/>
      <c r="N23" s="169"/>
      <c r="O23" s="169"/>
      <c r="P23" s="170"/>
      <c r="Q23" s="170"/>
      <c r="R23" s="170"/>
    </row>
    <row r="24" spans="2:18" x14ac:dyDescent="0.25">
      <c r="B24" s="147" t="s">
        <v>101</v>
      </c>
      <c r="C24" s="162">
        <v>2</v>
      </c>
      <c r="D24" s="66"/>
      <c r="E24" s="66"/>
      <c r="F24" s="66"/>
      <c r="G24" s="66"/>
      <c r="H24" s="66"/>
      <c r="I24" s="71"/>
      <c r="J24" s="66"/>
      <c r="K24" s="66" t="s">
        <v>102</v>
      </c>
      <c r="L24" s="71"/>
      <c r="M24" s="162">
        <v>2</v>
      </c>
      <c r="N24" s="274" t="s">
        <v>140</v>
      </c>
      <c r="O24" s="274"/>
      <c r="P24" s="244">
        <f>SUBTOTAL(109,Tabla5[Percepciones pagadas con Presupuesto Federal en el  Periodo reportado*])</f>
        <v>31929.53</v>
      </c>
      <c r="Q24" s="73"/>
      <c r="R24" s="82"/>
    </row>
    <row r="25" spans="2:18" x14ac:dyDescent="0.25">
      <c r="B25" s="54"/>
      <c r="C25" s="55"/>
      <c r="D25" s="55"/>
      <c r="E25" s="55"/>
      <c r="F25" s="55"/>
      <c r="G25" s="55"/>
      <c r="H25" s="55"/>
      <c r="I25" s="55"/>
      <c r="J25" s="55"/>
      <c r="K25" s="64"/>
      <c r="L25" s="42"/>
      <c r="M25" s="42"/>
      <c r="N25" s="42"/>
      <c r="O25" s="42"/>
      <c r="P25" s="42"/>
      <c r="Q25" s="42"/>
      <c r="R25" s="83"/>
    </row>
    <row r="26" spans="2:18" x14ac:dyDescent="0.25">
      <c r="B26" s="54"/>
      <c r="C26" s="55"/>
      <c r="D26" s="55"/>
      <c r="E26" s="55"/>
      <c r="F26" s="55"/>
      <c r="G26" s="55"/>
      <c r="H26" s="55"/>
      <c r="I26" s="55"/>
      <c r="J26" s="55"/>
      <c r="K26" s="64"/>
      <c r="L26" s="42"/>
      <c r="M26" s="42"/>
      <c r="N26" s="274" t="s">
        <v>141</v>
      </c>
      <c r="O26" s="274"/>
      <c r="P26" s="42"/>
      <c r="Q26" s="145">
        <v>0</v>
      </c>
      <c r="R26" s="83"/>
    </row>
    <row r="27" spans="2:18" x14ac:dyDescent="0.25">
      <c r="B27" s="56"/>
      <c r="C27" s="57"/>
      <c r="D27" s="57"/>
      <c r="E27" s="57"/>
      <c r="F27" s="57"/>
      <c r="G27" s="57"/>
      <c r="H27" s="57"/>
      <c r="I27" s="57"/>
      <c r="J27" s="57"/>
      <c r="K27" s="57"/>
      <c r="L27" s="57"/>
      <c r="M27" s="57"/>
      <c r="N27" s="57"/>
      <c r="O27" s="57"/>
      <c r="P27" s="57"/>
      <c r="Q27" s="57"/>
      <c r="R27" s="84"/>
    </row>
    <row r="28" spans="2:18" x14ac:dyDescent="0.25">
      <c r="B28" s="32" t="s">
        <v>225</v>
      </c>
      <c r="C28" s="19"/>
      <c r="D28" s="19"/>
      <c r="E28" s="19"/>
      <c r="F28" s="42"/>
      <c r="G28" s="42"/>
      <c r="H28" s="42"/>
      <c r="I28" s="42"/>
      <c r="J28" s="42"/>
      <c r="K28" s="42"/>
      <c r="L28" s="42"/>
      <c r="M28" s="42"/>
      <c r="N28" s="42"/>
      <c r="O28" s="42"/>
      <c r="P28" s="42"/>
      <c r="Q28" s="42"/>
      <c r="R28" s="15"/>
    </row>
    <row r="29" spans="2:18" x14ac:dyDescent="0.25">
      <c r="B29" s="32" t="s">
        <v>113</v>
      </c>
      <c r="C29" s="33"/>
      <c r="D29" s="33"/>
      <c r="E29" s="127"/>
      <c r="F29" s="33"/>
      <c r="G29" s="33"/>
      <c r="H29" s="33"/>
      <c r="I29" s="33"/>
      <c r="J29" s="33"/>
      <c r="K29" s="33"/>
      <c r="L29" s="33"/>
      <c r="M29" s="33"/>
      <c r="N29" s="33"/>
      <c r="O29" s="33"/>
      <c r="P29" s="33"/>
      <c r="Q29" s="33"/>
      <c r="R29" s="33"/>
    </row>
    <row r="30" spans="2:18" x14ac:dyDescent="0.25">
      <c r="B30" s="33"/>
      <c r="C30" s="33"/>
      <c r="D30" s="33"/>
      <c r="E30" s="33"/>
      <c r="F30" s="33"/>
      <c r="G30" s="33"/>
      <c r="H30" s="33"/>
      <c r="I30" s="33"/>
      <c r="J30" s="33"/>
      <c r="K30" s="33"/>
      <c r="L30" s="33"/>
      <c r="M30" s="33"/>
      <c r="N30" s="33"/>
      <c r="O30" s="33"/>
      <c r="P30" s="33"/>
      <c r="Q30" s="33"/>
      <c r="R30" s="33"/>
    </row>
    <row r="31" spans="2:18" ht="18.75" x14ac:dyDescent="0.3">
      <c r="E31" s="209"/>
      <c r="F31" s="209"/>
      <c r="G31" s="209"/>
      <c r="H31" s="209"/>
      <c r="I31" s="209"/>
      <c r="J31" s="209"/>
      <c r="K31" s="209"/>
      <c r="L31" s="209"/>
    </row>
    <row r="34" spans="7:13" ht="18.75" x14ac:dyDescent="0.3">
      <c r="H34" s="212"/>
      <c r="I34" s="232"/>
      <c r="J34" s="232"/>
    </row>
    <row r="35" spans="7:13" ht="18.75" x14ac:dyDescent="0.3">
      <c r="H35" s="212"/>
      <c r="I35" s="232"/>
      <c r="J35" s="232"/>
    </row>
    <row r="36" spans="7:13" ht="18.75" x14ac:dyDescent="0.3">
      <c r="H36" s="212"/>
      <c r="I36" s="232"/>
      <c r="J36" s="232"/>
    </row>
    <row r="44" spans="7:13" ht="18.75" x14ac:dyDescent="0.3">
      <c r="G44" s="212"/>
      <c r="H44" s="212"/>
      <c r="I44" s="212"/>
      <c r="J44" s="212"/>
      <c r="K44" s="212"/>
      <c r="L44" s="212"/>
      <c r="M44" s="212"/>
    </row>
    <row r="45" spans="7:13" ht="18.75" x14ac:dyDescent="0.3">
      <c r="G45" s="212"/>
      <c r="H45" s="212"/>
      <c r="I45" s="212"/>
      <c r="J45" s="212"/>
      <c r="K45" s="212"/>
      <c r="L45" s="212"/>
      <c r="M45" s="212"/>
    </row>
  </sheetData>
  <mergeCells count="13">
    <mergeCell ref="N24:O24"/>
    <mergeCell ref="B10:H10"/>
    <mergeCell ref="N26:O26"/>
    <mergeCell ref="R13:R14"/>
    <mergeCell ref="B13:B14"/>
    <mergeCell ref="C13:C14"/>
    <mergeCell ref="D13:D14"/>
    <mergeCell ref="E13:E14"/>
    <mergeCell ref="F13:F14"/>
    <mergeCell ref="G13:M13"/>
    <mergeCell ref="N13:O13"/>
    <mergeCell ref="P13:P14"/>
    <mergeCell ref="Q13:Q14"/>
  </mergeCells>
  <dataValidations count="1">
    <dataValidation allowBlank="1" showInputMessage="1" showErrorMessage="1" sqref="Q10 B10:H10"/>
  </dataValidations>
  <printOptions horizontalCentered="1"/>
  <pageMargins left="0.23622047244094491" right="0.23622047244094491" top="0.15748031496062992" bottom="1.1811023622047245" header="0" footer="0"/>
  <pageSetup paperSize="14" scale="54" fitToHeight="0" orientation="landscape" r:id="rId1"/>
  <headerFooter>
    <oddHeader>&amp;R&amp;"-,Negrita"&amp;14&amp;P de &amp;N</oddHeader>
  </headerFooter>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5" tint="0.39997558519241921"/>
    <pageSetUpPr fitToPage="1"/>
  </sheetPr>
  <dimension ref="A1:IM34"/>
  <sheetViews>
    <sheetView showGridLines="0" view="pageLayout" topLeftCell="A7" zoomScale="60" zoomScaleNormal="80" zoomScalePageLayoutView="60" workbookViewId="0">
      <selection activeCell="B10" sqref="B10"/>
    </sheetView>
  </sheetViews>
  <sheetFormatPr defaultColWidth="11.42578125" defaultRowHeight="15" x14ac:dyDescent="0.25"/>
  <cols>
    <col min="1" max="1" width="2.28515625" style="6" customWidth="1"/>
    <col min="2" max="2" width="17.42578125" style="6" customWidth="1"/>
    <col min="3" max="3" width="19.85546875" style="6" customWidth="1"/>
    <col min="4" max="4" width="24.28515625" style="6" bestFit="1" customWidth="1"/>
    <col min="5" max="5" width="27.140625" style="6" customWidth="1"/>
    <col min="6" max="6" width="49.28515625" style="6" customWidth="1"/>
    <col min="7" max="7" width="13.7109375" style="6" customWidth="1"/>
    <col min="8" max="8" width="13.28515625" style="6" customWidth="1"/>
    <col min="9" max="9" width="11.85546875" style="6" customWidth="1"/>
    <col min="10" max="10" width="11.7109375" style="6" customWidth="1"/>
    <col min="11" max="11" width="18.28515625" style="6" customWidth="1"/>
    <col min="12" max="12" width="142.42578125" style="6" customWidth="1"/>
    <col min="13" max="13" width="19.5703125" style="6" customWidth="1"/>
    <col min="14" max="14" width="3.7109375" style="6" customWidth="1"/>
    <col min="15" max="246" width="11.42578125" style="6" customWidth="1"/>
    <col min="247" max="248" width="3.7109375" style="6" customWidth="1"/>
    <col min="249" max="249" width="20.42578125" style="6" customWidth="1"/>
    <col min="250" max="250" width="24.28515625" style="6" bestFit="1" customWidth="1"/>
    <col min="251" max="251" width="22.42578125" style="6" bestFit="1" customWidth="1"/>
    <col min="252" max="16384" width="11.42578125" style="6"/>
  </cols>
  <sheetData>
    <row r="1" spans="1:247" ht="15" customHeight="1" x14ac:dyDescent="0.25"/>
    <row r="2" spans="1:247" ht="15" customHeight="1" x14ac:dyDescent="0.25"/>
    <row r="3" spans="1:247" ht="15" customHeight="1" x14ac:dyDescent="0.25"/>
    <row r="4" spans="1:247" ht="15" customHeight="1" x14ac:dyDescent="0.25"/>
    <row r="5" spans="1:247" ht="15" customHeight="1" x14ac:dyDescent="0.25"/>
    <row r="6" spans="1:247" ht="15" customHeight="1" x14ac:dyDescent="0.25"/>
    <row r="7" spans="1:247" ht="15" customHeight="1" x14ac:dyDescent="0.25"/>
    <row r="8" spans="1:247" ht="15" customHeight="1" x14ac:dyDescent="0.25"/>
    <row r="10" spans="1:247" ht="18.75" x14ac:dyDescent="0.3">
      <c r="B10" s="26" t="s">
        <v>109</v>
      </c>
      <c r="C10" s="27"/>
      <c r="D10" s="27"/>
      <c r="E10" s="27"/>
      <c r="F10" s="27"/>
      <c r="G10" s="27"/>
      <c r="H10" s="27"/>
      <c r="I10" s="27"/>
      <c r="J10" s="27"/>
      <c r="K10" s="27"/>
      <c r="L10" s="157" t="s">
        <v>451</v>
      </c>
      <c r="M10" s="28"/>
    </row>
    <row r="11" spans="1:247" ht="18.75" x14ac:dyDescent="0.3">
      <c r="B11" s="275" t="str">
        <f>IF('Caratula Resumen'!D22="Elige el Periodo…","",'Caratula Resumen'!D22)</f>
        <v>Fondo de Aportaciones para la Educación Tecnológica y de Adultos/Colegio Nacional de Educación Profesional Técnica (FAETA/INEA)</v>
      </c>
      <c r="C11" s="276"/>
      <c r="D11" s="276"/>
      <c r="E11" s="276"/>
      <c r="F11" s="276"/>
      <c r="G11" s="276"/>
      <c r="H11" s="153"/>
      <c r="I11" s="153"/>
      <c r="J11" s="29"/>
      <c r="K11" s="29"/>
      <c r="L11" s="155" t="s">
        <v>480</v>
      </c>
      <c r="M11" s="30"/>
    </row>
    <row r="12" spans="1:247" x14ac:dyDescent="0.25">
      <c r="B12" s="24"/>
      <c r="C12" s="25"/>
      <c r="D12" s="25"/>
      <c r="E12" s="25"/>
      <c r="F12" s="25"/>
      <c r="G12" s="25"/>
      <c r="H12" s="25"/>
      <c r="I12" s="25"/>
      <c r="J12" s="25"/>
      <c r="K12" s="25"/>
      <c r="L12" s="25"/>
      <c r="M12" s="31"/>
    </row>
    <row r="13" spans="1:247" ht="5.0999999999999996" customHeight="1" x14ac:dyDescent="0.25"/>
    <row r="14" spans="1:247" ht="32.25" customHeight="1" x14ac:dyDescent="0.25">
      <c r="A14" s="10"/>
      <c r="B14" s="273" t="s">
        <v>0</v>
      </c>
      <c r="C14" s="277" t="s">
        <v>31</v>
      </c>
      <c r="D14" s="277" t="s">
        <v>23</v>
      </c>
      <c r="E14" s="277" t="s">
        <v>6</v>
      </c>
      <c r="F14" s="277" t="s">
        <v>21</v>
      </c>
      <c r="G14" s="290" t="s">
        <v>41</v>
      </c>
      <c r="H14" s="277" t="s">
        <v>40</v>
      </c>
      <c r="I14" s="277"/>
      <c r="J14" s="277" t="s">
        <v>39</v>
      </c>
      <c r="K14" s="277"/>
      <c r="L14" s="290" t="s">
        <v>38</v>
      </c>
      <c r="M14" s="290" t="s">
        <v>37</v>
      </c>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row>
    <row r="15" spans="1:247" ht="84.75" customHeight="1" x14ac:dyDescent="0.25">
      <c r="A15" s="10"/>
      <c r="B15" s="273"/>
      <c r="C15" s="277"/>
      <c r="D15" s="277"/>
      <c r="E15" s="277"/>
      <c r="F15" s="277"/>
      <c r="G15" s="290"/>
      <c r="H15" s="159" t="s">
        <v>15</v>
      </c>
      <c r="I15" s="159" t="s">
        <v>26</v>
      </c>
      <c r="J15" s="43" t="s">
        <v>28</v>
      </c>
      <c r="K15" s="159" t="s">
        <v>29</v>
      </c>
      <c r="L15" s="290"/>
      <c r="M15" s="29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row>
    <row r="16" spans="1:247" ht="5.0999999999999996" customHeight="1" x14ac:dyDescent="0.25">
      <c r="A16" s="14"/>
      <c r="B16" s="14"/>
      <c r="C16" s="17"/>
      <c r="D16" s="17"/>
      <c r="E16" s="17"/>
      <c r="F16" s="17"/>
      <c r="G16" s="17"/>
      <c r="H16" s="17"/>
      <c r="I16" s="17"/>
      <c r="J16" s="13"/>
      <c r="K16" s="13"/>
      <c r="L16" s="12"/>
      <c r="M16" s="16"/>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row>
    <row r="17" spans="1:242" ht="15" hidden="1" customHeight="1" x14ac:dyDescent="0.25">
      <c r="A17" s="14"/>
      <c r="B17" s="117" t="s">
        <v>0</v>
      </c>
      <c r="C17" s="116" t="s">
        <v>31</v>
      </c>
      <c r="D17" s="116" t="s">
        <v>23</v>
      </c>
      <c r="E17" s="116" t="s">
        <v>6</v>
      </c>
      <c r="F17" s="116" t="s">
        <v>21</v>
      </c>
      <c r="G17" s="117" t="s">
        <v>41</v>
      </c>
      <c r="H17" s="111" t="s">
        <v>15</v>
      </c>
      <c r="I17" s="111" t="s">
        <v>26</v>
      </c>
      <c r="J17" s="111" t="s">
        <v>154</v>
      </c>
      <c r="K17" s="159" t="s">
        <v>155</v>
      </c>
      <c r="L17" s="109" t="s">
        <v>38</v>
      </c>
      <c r="M17" s="117" t="s">
        <v>37</v>
      </c>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row>
    <row r="18" spans="1:242" ht="15" customHeight="1" x14ac:dyDescent="0.25">
      <c r="A18" s="14"/>
      <c r="B18" s="220" t="s">
        <v>192</v>
      </c>
      <c r="C18" s="63" t="s">
        <v>230</v>
      </c>
      <c r="D18" s="251" t="s">
        <v>269</v>
      </c>
      <c r="E18" s="252" t="s">
        <v>270</v>
      </c>
      <c r="F18" s="40" t="s">
        <v>465</v>
      </c>
      <c r="G18" s="63">
        <v>1</v>
      </c>
      <c r="H18" s="213">
        <v>0</v>
      </c>
      <c r="I18" s="221" t="s">
        <v>271</v>
      </c>
      <c r="J18" s="63">
        <v>201507</v>
      </c>
      <c r="K18" s="63">
        <v>201512</v>
      </c>
      <c r="L18" s="245" t="s">
        <v>469</v>
      </c>
      <c r="M18" s="40">
        <f t="shared" ref="M18" si="0">8250*3</f>
        <v>24750</v>
      </c>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row>
    <row r="19" spans="1:242" x14ac:dyDescent="0.25">
      <c r="B19" s="220" t="s">
        <v>192</v>
      </c>
      <c r="C19" s="63" t="s">
        <v>230</v>
      </c>
      <c r="D19" s="256" t="s">
        <v>477</v>
      </c>
      <c r="E19" s="256" t="s">
        <v>478</v>
      </c>
      <c r="F19" s="40" t="s">
        <v>479</v>
      </c>
      <c r="G19" s="63">
        <v>1</v>
      </c>
      <c r="H19" s="213">
        <v>0</v>
      </c>
      <c r="I19" s="221" t="s">
        <v>271</v>
      </c>
      <c r="J19" s="63">
        <v>201507</v>
      </c>
      <c r="K19" s="63">
        <v>201509</v>
      </c>
      <c r="L19" s="246" t="s">
        <v>468</v>
      </c>
      <c r="M19" s="40">
        <f>16000+8000</f>
        <v>24000</v>
      </c>
    </row>
    <row r="20" spans="1:242" x14ac:dyDescent="0.25">
      <c r="B20" s="220" t="s">
        <v>192</v>
      </c>
      <c r="C20" s="63" t="s">
        <v>230</v>
      </c>
      <c r="D20" s="253" t="s">
        <v>435</v>
      </c>
      <c r="E20" s="253" t="s">
        <v>436</v>
      </c>
      <c r="F20" s="40" t="s">
        <v>491</v>
      </c>
      <c r="G20" s="63">
        <v>1</v>
      </c>
      <c r="H20" s="213">
        <v>0</v>
      </c>
      <c r="I20" s="221" t="s">
        <v>271</v>
      </c>
      <c r="J20" s="63">
        <v>201507</v>
      </c>
      <c r="K20" s="63">
        <v>201512</v>
      </c>
      <c r="L20" s="246" t="s">
        <v>467</v>
      </c>
      <c r="M20" s="40">
        <f>25000*3</f>
        <v>75000</v>
      </c>
    </row>
    <row r="21" spans="1:242" x14ac:dyDescent="0.25">
      <c r="B21" s="220" t="s">
        <v>192</v>
      </c>
      <c r="C21" s="63" t="s">
        <v>230</v>
      </c>
      <c r="D21" s="254" t="s">
        <v>442</v>
      </c>
      <c r="E21" s="254" t="s">
        <v>443</v>
      </c>
      <c r="F21" s="40" t="s">
        <v>441</v>
      </c>
      <c r="G21" s="63">
        <v>1</v>
      </c>
      <c r="H21" s="213">
        <v>0</v>
      </c>
      <c r="I21" s="221" t="s">
        <v>271</v>
      </c>
      <c r="J21" s="63">
        <v>201507</v>
      </c>
      <c r="K21" s="63">
        <v>201512</v>
      </c>
      <c r="L21" s="246" t="s">
        <v>492</v>
      </c>
      <c r="M21" s="40">
        <f>6500*3</f>
        <v>19500</v>
      </c>
    </row>
    <row r="22" spans="1:242" ht="17.25" customHeight="1" x14ac:dyDescent="0.25">
      <c r="B22" s="220" t="s">
        <v>192</v>
      </c>
      <c r="C22" s="63" t="s">
        <v>230</v>
      </c>
      <c r="D22" s="255" t="s">
        <v>454</v>
      </c>
      <c r="E22" s="255" t="s">
        <v>455</v>
      </c>
      <c r="F22" s="40" t="s">
        <v>493</v>
      </c>
      <c r="G22" s="63">
        <v>1</v>
      </c>
      <c r="H22" s="213">
        <v>0</v>
      </c>
      <c r="I22" s="221" t="s">
        <v>271</v>
      </c>
      <c r="J22" s="63">
        <v>201507</v>
      </c>
      <c r="K22" s="63">
        <v>201512</v>
      </c>
      <c r="L22" s="246" t="s">
        <v>466</v>
      </c>
      <c r="M22" s="40">
        <f>13500*3</f>
        <v>40500</v>
      </c>
    </row>
    <row r="23" spans="1:242" x14ac:dyDescent="0.25">
      <c r="B23" s="220" t="s">
        <v>192</v>
      </c>
      <c r="C23" s="63" t="s">
        <v>230</v>
      </c>
      <c r="D23" s="256" t="s">
        <v>438</v>
      </c>
      <c r="E23" s="256" t="s">
        <v>439</v>
      </c>
      <c r="F23" s="40" t="s">
        <v>440</v>
      </c>
      <c r="G23" s="63">
        <v>1</v>
      </c>
      <c r="H23" s="213">
        <v>0</v>
      </c>
      <c r="I23" s="221" t="s">
        <v>271</v>
      </c>
      <c r="J23" s="63">
        <v>201507</v>
      </c>
      <c r="K23" s="63">
        <v>201512</v>
      </c>
      <c r="L23" s="246" t="s">
        <v>494</v>
      </c>
      <c r="M23" s="40">
        <f>25000*3</f>
        <v>75000</v>
      </c>
    </row>
    <row r="24" spans="1:242" x14ac:dyDescent="0.25">
      <c r="B24" s="220" t="s">
        <v>192</v>
      </c>
      <c r="C24" s="63" t="s">
        <v>230</v>
      </c>
      <c r="D24" s="256" t="s">
        <v>503</v>
      </c>
      <c r="E24" s="256" t="s">
        <v>504</v>
      </c>
      <c r="F24" s="40" t="s">
        <v>495</v>
      </c>
      <c r="G24" s="63">
        <v>1</v>
      </c>
      <c r="H24" s="213">
        <v>0</v>
      </c>
      <c r="I24" s="221" t="s">
        <v>271</v>
      </c>
      <c r="J24" s="63">
        <v>201508</v>
      </c>
      <c r="K24" s="63">
        <v>201512</v>
      </c>
      <c r="L24" s="246" t="s">
        <v>496</v>
      </c>
      <c r="M24" s="40">
        <f>8839*2.5</f>
        <v>22097.5</v>
      </c>
    </row>
    <row r="25" spans="1:242" ht="16.5" customHeight="1" x14ac:dyDescent="0.25">
      <c r="B25" s="220" t="s">
        <v>192</v>
      </c>
      <c r="C25" s="63" t="s">
        <v>230</v>
      </c>
      <c r="D25" s="256" t="s">
        <v>503</v>
      </c>
      <c r="E25" s="256" t="s">
        <v>504</v>
      </c>
      <c r="F25" s="40" t="s">
        <v>497</v>
      </c>
      <c r="G25" s="63">
        <v>1</v>
      </c>
      <c r="H25" s="213">
        <v>0</v>
      </c>
      <c r="I25" s="221" t="s">
        <v>271</v>
      </c>
      <c r="J25" s="63">
        <v>201509</v>
      </c>
      <c r="K25" s="63">
        <v>201512</v>
      </c>
      <c r="L25" s="247" t="s">
        <v>498</v>
      </c>
      <c r="M25" s="40">
        <f>9100*2</f>
        <v>18200</v>
      </c>
    </row>
    <row r="26" spans="1:242" x14ac:dyDescent="0.25">
      <c r="B26" s="220" t="s">
        <v>192</v>
      </c>
      <c r="C26" s="63" t="s">
        <v>230</v>
      </c>
      <c r="D26" s="256" t="s">
        <v>505</v>
      </c>
      <c r="E26" s="256" t="s">
        <v>506</v>
      </c>
      <c r="F26" s="249" t="s">
        <v>499</v>
      </c>
      <c r="G26" s="63">
        <v>1</v>
      </c>
      <c r="H26" s="213">
        <v>0</v>
      </c>
      <c r="I26" s="221" t="s">
        <v>271</v>
      </c>
      <c r="J26" s="250">
        <v>201510</v>
      </c>
      <c r="K26" s="250">
        <v>201512</v>
      </c>
      <c r="L26" s="246" t="s">
        <v>500</v>
      </c>
      <c r="M26" s="248">
        <f>15000*1.5</f>
        <v>22500</v>
      </c>
    </row>
    <row r="27" spans="1:242" x14ac:dyDescent="0.25">
      <c r="B27" s="220" t="s">
        <v>192</v>
      </c>
      <c r="C27" s="63" t="s">
        <v>230</v>
      </c>
      <c r="D27" s="256" t="s">
        <v>507</v>
      </c>
      <c r="E27" s="256" t="s">
        <v>508</v>
      </c>
      <c r="F27" s="249" t="s">
        <v>501</v>
      </c>
      <c r="G27" s="63">
        <v>1</v>
      </c>
      <c r="H27" s="213">
        <v>0</v>
      </c>
      <c r="I27" s="221" t="s">
        <v>271</v>
      </c>
      <c r="J27" s="250">
        <v>201511</v>
      </c>
      <c r="K27" s="250">
        <v>201512</v>
      </c>
      <c r="L27" s="245" t="s">
        <v>502</v>
      </c>
      <c r="M27" s="248">
        <v>12500</v>
      </c>
    </row>
    <row r="28" spans="1:242" x14ac:dyDescent="0.25">
      <c r="B28" s="75" t="s">
        <v>35</v>
      </c>
      <c r="C28" s="61"/>
      <c r="D28" s="162">
        <v>10</v>
      </c>
      <c r="E28" s="42"/>
      <c r="F28" s="42"/>
      <c r="G28" s="42"/>
      <c r="H28" s="42"/>
      <c r="L28" s="150" t="s">
        <v>108</v>
      </c>
      <c r="M28" s="152">
        <f>SUBTOTAL(109,Tabla14[Percepciones pagadas dentro del periodo reportado])</f>
        <v>334047.5</v>
      </c>
    </row>
    <row r="29" spans="1:242" x14ac:dyDescent="0.25">
      <c r="B29" s="41"/>
      <c r="C29" s="42"/>
      <c r="D29" s="42"/>
      <c r="E29" s="42"/>
      <c r="F29" s="42"/>
      <c r="G29" s="42"/>
      <c r="H29" s="42"/>
      <c r="I29" s="61"/>
      <c r="J29" s="42"/>
      <c r="K29" s="42"/>
      <c r="L29" s="42"/>
      <c r="M29" s="53"/>
    </row>
    <row r="30" spans="1:242" x14ac:dyDescent="0.25">
      <c r="B30" s="41"/>
      <c r="C30" s="42"/>
      <c r="D30" s="42"/>
      <c r="E30" s="42"/>
      <c r="F30" s="42"/>
      <c r="G30" s="42"/>
      <c r="H30" s="42"/>
      <c r="I30" s="61"/>
      <c r="J30" s="42"/>
      <c r="K30" s="42"/>
      <c r="L30" s="42"/>
      <c r="M30" s="53"/>
    </row>
    <row r="31" spans="1:242" x14ac:dyDescent="0.25">
      <c r="B31" s="54"/>
      <c r="C31" s="55"/>
      <c r="E31" s="55"/>
      <c r="F31" s="55"/>
      <c r="G31" s="55"/>
      <c r="H31" s="55"/>
      <c r="J31" s="66" t="s">
        <v>120</v>
      </c>
      <c r="L31" s="152">
        <f>SUBTOTAL(109,Tabla14[Percepciones pagadas dentro del periodo reportado])</f>
        <v>334047.5</v>
      </c>
      <c r="M31" s="53"/>
    </row>
    <row r="32" spans="1:242" x14ac:dyDescent="0.25">
      <c r="B32" s="56"/>
      <c r="C32" s="57"/>
      <c r="D32" s="57"/>
      <c r="E32" s="57"/>
      <c r="F32" s="57"/>
      <c r="G32" s="57"/>
      <c r="H32" s="57"/>
      <c r="I32" s="57"/>
      <c r="J32" s="57"/>
      <c r="K32" s="57"/>
      <c r="L32" s="57"/>
      <c r="M32" s="58"/>
    </row>
    <row r="33" spans="2:13" x14ac:dyDescent="0.25">
      <c r="B33" s="32" t="s">
        <v>113</v>
      </c>
      <c r="C33" s="33"/>
      <c r="D33" s="33"/>
      <c r="E33" s="127"/>
      <c r="F33" s="33"/>
      <c r="G33" s="33"/>
      <c r="H33" s="33"/>
      <c r="I33" s="33"/>
      <c r="J33" s="33"/>
      <c r="K33" s="33"/>
      <c r="L33" s="33"/>
      <c r="M33" s="33"/>
    </row>
    <row r="34" spans="2:13" x14ac:dyDescent="0.25">
      <c r="B34" s="33"/>
      <c r="C34" s="33"/>
      <c r="D34" s="33"/>
      <c r="E34" s="33"/>
      <c r="F34" s="33"/>
      <c r="G34" s="33"/>
      <c r="H34" s="33"/>
      <c r="I34" s="33"/>
      <c r="J34" s="33"/>
      <c r="K34" s="33"/>
      <c r="L34" s="33"/>
      <c r="M34" s="33"/>
    </row>
  </sheetData>
  <dataConsolidate link="1"/>
  <mergeCells count="11">
    <mergeCell ref="B11:G11"/>
    <mergeCell ref="M14:M15"/>
    <mergeCell ref="J14:K14"/>
    <mergeCell ref="L14:L15"/>
    <mergeCell ref="B14:B15"/>
    <mergeCell ref="C14:C15"/>
    <mergeCell ref="D14:D15"/>
    <mergeCell ref="E14:E15"/>
    <mergeCell ref="F14:F15"/>
    <mergeCell ref="G14:G15"/>
    <mergeCell ref="H14:I14"/>
  </mergeCells>
  <dataValidations count="1">
    <dataValidation allowBlank="1" showInputMessage="1" showErrorMessage="1" sqref="L11 B11:G11"/>
  </dataValidations>
  <printOptions horizontalCentered="1"/>
  <pageMargins left="0.23622047244094491" right="0.23622047244094491" top="0.15748031496062992" bottom="1.1811023622047245" header="0" footer="0"/>
  <pageSetup paperSize="14" scale="43" fitToHeight="0" orientation="landscape" r:id="rId1"/>
  <headerFooter>
    <oddHeader>&amp;R&amp;"-,Negrita"&amp;14&amp;P de &amp;N</oddHeader>
  </headerFooter>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theme="5" tint="-0.249977111117893"/>
    <pageSetUpPr fitToPage="1"/>
  </sheetPr>
  <dimension ref="B1:S37"/>
  <sheetViews>
    <sheetView showGridLines="0" view="pageLayout" zoomScale="70" zoomScaleNormal="80" zoomScalePageLayoutView="70" workbookViewId="0">
      <selection activeCell="B9" sqref="B9"/>
    </sheetView>
  </sheetViews>
  <sheetFormatPr defaultColWidth="11.42578125" defaultRowHeight="15" x14ac:dyDescent="0.25"/>
  <cols>
    <col min="1" max="1" width="3.7109375" customWidth="1"/>
    <col min="2" max="2" width="11.28515625" customWidth="1"/>
    <col min="3" max="3" width="12.140625" customWidth="1"/>
    <col min="4" max="4" width="11.5703125" customWidth="1"/>
    <col min="5" max="5" width="24.42578125" customWidth="1"/>
    <col min="6" max="6" width="16.140625" customWidth="1"/>
    <col min="7" max="7" width="14.7109375" customWidth="1"/>
    <col min="8" max="9" width="10.42578125" customWidth="1"/>
    <col min="10" max="10" width="15.7109375" customWidth="1"/>
    <col min="11" max="13" width="12.85546875" customWidth="1"/>
    <col min="14" max="14" width="12.140625" customWidth="1"/>
    <col min="15" max="15" width="18" customWidth="1"/>
    <col min="16" max="16" width="17.140625" customWidth="1"/>
    <col min="17" max="18" width="14.140625" customWidth="1"/>
    <col min="19" max="19" width="20.7109375" customWidth="1"/>
    <col min="255" max="255" width="3.7109375" customWidth="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6" t="s">
        <v>110</v>
      </c>
      <c r="C9" s="27"/>
      <c r="D9" s="27"/>
      <c r="E9" s="27"/>
      <c r="F9" s="27"/>
      <c r="G9" s="27"/>
      <c r="H9" s="27"/>
      <c r="I9" s="27"/>
      <c r="J9" s="27"/>
      <c r="K9" s="27"/>
      <c r="L9" s="27"/>
      <c r="M9" s="27"/>
      <c r="N9" s="27"/>
      <c r="O9" s="27"/>
      <c r="P9" s="27"/>
      <c r="Q9" s="157" t="s">
        <v>100</v>
      </c>
      <c r="R9" s="291" t="str">
        <f>IF('Caratula Resumen'!D21="Elige el Periodo…","",'Caratula Resumen'!D21)</f>
        <v>BAJA CALIFORNIA</v>
      </c>
      <c r="S9" s="292"/>
    </row>
    <row r="10" spans="2:19" ht="18.75" x14ac:dyDescent="0.3">
      <c r="B10" s="275" t="str">
        <f>IF('Caratula Resumen'!D22="Elige el Periodo…","",'Caratula Resumen'!D22)</f>
        <v>Fondo de Aportaciones para la Educación Tecnológica y de Adultos/Colegio Nacional de Educación Profesional Técnica (FAETA/INEA)</v>
      </c>
      <c r="C10" s="276"/>
      <c r="D10" s="276"/>
      <c r="E10" s="276"/>
      <c r="F10" s="276"/>
      <c r="G10" s="276"/>
      <c r="H10" s="276"/>
      <c r="I10" s="276"/>
      <c r="J10" s="276"/>
      <c r="K10" s="29"/>
      <c r="L10" s="29"/>
      <c r="M10" s="29"/>
      <c r="N10" s="29"/>
      <c r="O10" s="29"/>
      <c r="P10" s="29"/>
      <c r="Q10" s="29"/>
      <c r="R10" s="30" t="s">
        <v>480</v>
      </c>
    </row>
    <row r="11" spans="2:19" x14ac:dyDescent="0.25">
      <c r="B11" s="24"/>
      <c r="C11" s="25"/>
      <c r="D11" s="25"/>
      <c r="E11" s="25"/>
      <c r="F11" s="25"/>
      <c r="G11" s="25"/>
      <c r="H11" s="25"/>
      <c r="I11" s="25"/>
      <c r="J11" s="25"/>
      <c r="K11" s="25"/>
      <c r="L11" s="25"/>
      <c r="M11" s="25"/>
      <c r="N11" s="25"/>
      <c r="O11" s="25"/>
      <c r="P11" s="25"/>
      <c r="Q11" s="25"/>
      <c r="R11" s="25"/>
      <c r="S11" s="31"/>
    </row>
    <row r="12" spans="2:19" ht="5.0999999999999996" customHeight="1" x14ac:dyDescent="0.25"/>
    <row r="13" spans="2:19" ht="22.5" customHeight="1" x14ac:dyDescent="0.25">
      <c r="B13" s="294" t="s">
        <v>10</v>
      </c>
      <c r="C13" s="294" t="s">
        <v>11</v>
      </c>
      <c r="D13" s="294" t="s">
        <v>12</v>
      </c>
      <c r="E13" s="294" t="s">
        <v>42</v>
      </c>
      <c r="F13" s="290" t="s">
        <v>43</v>
      </c>
      <c r="G13" s="290" t="s">
        <v>19</v>
      </c>
      <c r="H13" s="293" t="s">
        <v>45</v>
      </c>
      <c r="I13" s="293"/>
      <c r="J13" s="293"/>
      <c r="K13" s="290" t="s">
        <v>46</v>
      </c>
      <c r="L13" s="290" t="s">
        <v>47</v>
      </c>
      <c r="M13" s="290" t="s">
        <v>48</v>
      </c>
      <c r="N13" s="290" t="s">
        <v>49</v>
      </c>
      <c r="O13" s="290" t="s">
        <v>50</v>
      </c>
      <c r="P13" s="290" t="s">
        <v>51</v>
      </c>
      <c r="Q13" s="290" t="s">
        <v>52</v>
      </c>
      <c r="R13" s="290" t="s">
        <v>53</v>
      </c>
      <c r="S13" s="290" t="s">
        <v>54</v>
      </c>
    </row>
    <row r="14" spans="2:19" ht="62.25" customHeight="1" x14ac:dyDescent="0.25">
      <c r="B14" s="294"/>
      <c r="C14" s="294"/>
      <c r="D14" s="294"/>
      <c r="E14" s="294"/>
      <c r="F14" s="290"/>
      <c r="G14" s="290"/>
      <c r="H14" s="177" t="s">
        <v>22</v>
      </c>
      <c r="I14" s="177" t="s">
        <v>55</v>
      </c>
      <c r="J14" s="178" t="s">
        <v>1</v>
      </c>
      <c r="K14" s="290"/>
      <c r="L14" s="290"/>
      <c r="M14" s="290"/>
      <c r="N14" s="290"/>
      <c r="O14" s="290"/>
      <c r="P14" s="290"/>
      <c r="Q14" s="290"/>
      <c r="R14" s="290"/>
      <c r="S14" s="290"/>
    </row>
    <row r="15" spans="2:19" ht="5.0999999999999996" customHeight="1" x14ac:dyDescent="0.25"/>
    <row r="16" spans="2:19" ht="45" hidden="1" x14ac:dyDescent="0.25">
      <c r="B16" s="119" t="s">
        <v>10</v>
      </c>
      <c r="C16" s="119" t="s">
        <v>11</v>
      </c>
      <c r="D16" s="119" t="s">
        <v>12</v>
      </c>
      <c r="E16" s="119" t="s">
        <v>42</v>
      </c>
      <c r="F16" s="120" t="s">
        <v>43</v>
      </c>
      <c r="G16" s="120" t="s">
        <v>44</v>
      </c>
      <c r="H16" s="112" t="s">
        <v>22</v>
      </c>
      <c r="I16" s="112" t="s">
        <v>55</v>
      </c>
      <c r="J16" s="113" t="s">
        <v>1</v>
      </c>
      <c r="K16" s="120" t="s">
        <v>46</v>
      </c>
      <c r="L16" s="120" t="s">
        <v>47</v>
      </c>
      <c r="M16" s="120" t="s">
        <v>48</v>
      </c>
      <c r="N16" s="120" t="s">
        <v>49</v>
      </c>
      <c r="O16" s="120" t="s">
        <v>50</v>
      </c>
      <c r="P16" s="120" t="s">
        <v>51</v>
      </c>
      <c r="Q16" s="120" t="s">
        <v>52</v>
      </c>
      <c r="R16" s="120" t="s">
        <v>53</v>
      </c>
      <c r="S16" s="120" t="s">
        <v>54</v>
      </c>
    </row>
    <row r="17" spans="2:19" s="148" customFormat="1" x14ac:dyDescent="0.25">
      <c r="B17" s="211">
        <v>6</v>
      </c>
      <c r="C17" s="211">
        <v>61</v>
      </c>
      <c r="D17" s="211">
        <v>64</v>
      </c>
      <c r="E17" s="166"/>
      <c r="F17" s="165"/>
      <c r="G17" s="226">
        <v>83101</v>
      </c>
      <c r="H17" s="226">
        <v>1</v>
      </c>
      <c r="I17" s="226" t="s">
        <v>251</v>
      </c>
      <c r="J17" s="166"/>
      <c r="K17" s="229" t="s">
        <v>272</v>
      </c>
      <c r="L17" s="228">
        <v>95</v>
      </c>
      <c r="M17" s="207" t="s">
        <v>273</v>
      </c>
      <c r="N17" s="230" t="s">
        <v>278</v>
      </c>
      <c r="O17" s="227">
        <v>5346.54</v>
      </c>
      <c r="P17" s="211">
        <v>0</v>
      </c>
      <c r="Q17" s="230">
        <v>0</v>
      </c>
      <c r="R17" s="230">
        <v>0</v>
      </c>
      <c r="S17" s="227">
        <v>5346.54</v>
      </c>
    </row>
    <row r="18" spans="2:19" x14ac:dyDescent="0.25">
      <c r="B18" s="211">
        <v>6</v>
      </c>
      <c r="C18" s="211">
        <v>61</v>
      </c>
      <c r="D18" s="211">
        <v>64</v>
      </c>
      <c r="E18" s="166"/>
      <c r="F18" s="165"/>
      <c r="G18" s="226">
        <v>83101</v>
      </c>
      <c r="H18" s="226">
        <v>1</v>
      </c>
      <c r="I18" s="226" t="s">
        <v>260</v>
      </c>
      <c r="J18" s="166"/>
      <c r="K18" s="229" t="s">
        <v>268</v>
      </c>
      <c r="L18" s="228">
        <v>29</v>
      </c>
      <c r="M18" s="207">
        <v>19</v>
      </c>
      <c r="N18" s="230" t="s">
        <v>278</v>
      </c>
      <c r="O18" s="227">
        <v>6133.8</v>
      </c>
      <c r="P18" s="211">
        <v>0</v>
      </c>
      <c r="Q18" s="230">
        <v>0</v>
      </c>
      <c r="R18" s="230">
        <v>0</v>
      </c>
      <c r="S18" s="227">
        <v>6133.8</v>
      </c>
    </row>
    <row r="19" spans="2:19" x14ac:dyDescent="0.25">
      <c r="B19" s="211">
        <v>6</v>
      </c>
      <c r="C19" s="211">
        <v>61</v>
      </c>
      <c r="D19" s="211">
        <v>64</v>
      </c>
      <c r="E19" s="166"/>
      <c r="F19" s="165"/>
      <c r="G19" s="226">
        <v>83101</v>
      </c>
      <c r="H19" s="226">
        <v>1</v>
      </c>
      <c r="I19" s="226" t="s">
        <v>237</v>
      </c>
      <c r="J19" s="166"/>
      <c r="K19" s="229" t="s">
        <v>268</v>
      </c>
      <c r="L19" s="228">
        <v>39</v>
      </c>
      <c r="M19" s="207">
        <v>24</v>
      </c>
      <c r="N19" s="230" t="s">
        <v>278</v>
      </c>
      <c r="O19" s="227">
        <v>6133.8</v>
      </c>
      <c r="P19" s="211">
        <v>0</v>
      </c>
      <c r="Q19" s="230">
        <v>0</v>
      </c>
      <c r="R19" s="230">
        <v>0</v>
      </c>
      <c r="S19" s="227">
        <v>6133.8</v>
      </c>
    </row>
    <row r="20" spans="2:19" x14ac:dyDescent="0.25">
      <c r="B20" s="211">
        <v>6</v>
      </c>
      <c r="C20" s="211">
        <v>61</v>
      </c>
      <c r="D20" s="211">
        <v>64</v>
      </c>
      <c r="E20" s="166"/>
      <c r="F20" s="165"/>
      <c r="G20" s="226">
        <v>83101</v>
      </c>
      <c r="H20" s="226">
        <v>1</v>
      </c>
      <c r="I20" s="226" t="s">
        <v>249</v>
      </c>
      <c r="J20" s="166"/>
      <c r="K20" s="229" t="s">
        <v>268</v>
      </c>
      <c r="L20" s="228">
        <v>43</v>
      </c>
      <c r="M20" s="207">
        <v>23</v>
      </c>
      <c r="N20" s="230" t="s">
        <v>278</v>
      </c>
      <c r="O20" s="227">
        <v>6133.8</v>
      </c>
      <c r="P20" s="211">
        <v>0</v>
      </c>
      <c r="Q20" s="230">
        <v>0</v>
      </c>
      <c r="R20" s="230">
        <v>0</v>
      </c>
      <c r="S20" s="227">
        <v>6133.8</v>
      </c>
    </row>
    <row r="21" spans="2:19" x14ac:dyDescent="0.25">
      <c r="B21" s="211">
        <v>6</v>
      </c>
      <c r="C21" s="211">
        <v>61</v>
      </c>
      <c r="D21" s="211">
        <v>64</v>
      </c>
      <c r="E21" s="166"/>
      <c r="F21" s="165"/>
      <c r="G21" s="226">
        <v>83101</v>
      </c>
      <c r="H21" s="226">
        <v>1</v>
      </c>
      <c r="I21" s="226" t="s">
        <v>246</v>
      </c>
      <c r="J21" s="166"/>
      <c r="K21" s="229" t="s">
        <v>268</v>
      </c>
      <c r="L21" s="228">
        <v>47</v>
      </c>
      <c r="M21" s="207">
        <v>22</v>
      </c>
      <c r="N21" s="230" t="s">
        <v>278</v>
      </c>
      <c r="O21" s="227">
        <v>6133.8</v>
      </c>
      <c r="P21" s="227">
        <v>0</v>
      </c>
      <c r="Q21" s="230">
        <v>0</v>
      </c>
      <c r="R21" s="230">
        <v>0</v>
      </c>
      <c r="S21" s="227">
        <v>6133.8</v>
      </c>
    </row>
    <row r="22" spans="2:19" x14ac:dyDescent="0.25">
      <c r="B22" s="211">
        <v>6</v>
      </c>
      <c r="C22" s="211">
        <v>61</v>
      </c>
      <c r="D22" s="211">
        <v>64</v>
      </c>
      <c r="E22" s="166"/>
      <c r="F22" s="165"/>
      <c r="G22" s="226">
        <v>83101</v>
      </c>
      <c r="H22" s="226">
        <v>1</v>
      </c>
      <c r="I22" s="226" t="s">
        <v>262</v>
      </c>
      <c r="J22" s="166"/>
      <c r="K22" s="229" t="s">
        <v>268</v>
      </c>
      <c r="L22" s="228">
        <v>62</v>
      </c>
      <c r="M22" s="207" t="s">
        <v>274</v>
      </c>
      <c r="N22" s="230" t="s">
        <v>278</v>
      </c>
      <c r="O22" s="227">
        <v>6285.2</v>
      </c>
      <c r="P22" s="227">
        <v>0</v>
      </c>
      <c r="Q22" s="230">
        <v>0</v>
      </c>
      <c r="R22" s="230">
        <v>0</v>
      </c>
      <c r="S22" s="227">
        <v>6285.2</v>
      </c>
    </row>
    <row r="23" spans="2:19" x14ac:dyDescent="0.25">
      <c r="B23" s="211">
        <v>6</v>
      </c>
      <c r="C23" s="211">
        <v>61</v>
      </c>
      <c r="D23" s="211">
        <v>64</v>
      </c>
      <c r="E23" s="166"/>
      <c r="F23" s="165"/>
      <c r="G23" s="226">
        <v>83101</v>
      </c>
      <c r="H23" s="226">
        <v>1</v>
      </c>
      <c r="I23" s="226" t="s">
        <v>266</v>
      </c>
      <c r="J23" s="166"/>
      <c r="K23" s="229" t="s">
        <v>268</v>
      </c>
      <c r="L23" s="228">
        <v>65</v>
      </c>
      <c r="M23" s="207">
        <v>26</v>
      </c>
      <c r="N23" s="230" t="s">
        <v>278</v>
      </c>
      <c r="O23" s="227">
        <v>6429.3</v>
      </c>
      <c r="P23" s="227">
        <v>0</v>
      </c>
      <c r="Q23" s="230">
        <v>0</v>
      </c>
      <c r="R23" s="230">
        <v>0</v>
      </c>
      <c r="S23" s="227">
        <v>6429.3</v>
      </c>
    </row>
    <row r="24" spans="2:19" x14ac:dyDescent="0.25">
      <c r="B24" s="211">
        <v>6</v>
      </c>
      <c r="C24" s="211">
        <v>61</v>
      </c>
      <c r="D24" s="211">
        <v>64</v>
      </c>
      <c r="E24" s="166"/>
      <c r="F24" s="165"/>
      <c r="G24" s="226">
        <v>83101</v>
      </c>
      <c r="H24" s="226">
        <v>1</v>
      </c>
      <c r="I24" s="226" t="s">
        <v>255</v>
      </c>
      <c r="J24" s="166"/>
      <c r="K24" s="229" t="s">
        <v>268</v>
      </c>
      <c r="L24" s="228">
        <v>70</v>
      </c>
      <c r="M24" s="207">
        <v>25</v>
      </c>
      <c r="N24" s="230" t="s">
        <v>278</v>
      </c>
      <c r="O24" s="227">
        <v>6281.5</v>
      </c>
      <c r="P24" s="227">
        <v>0</v>
      </c>
      <c r="Q24" s="230">
        <v>0</v>
      </c>
      <c r="R24" s="230">
        <v>0</v>
      </c>
      <c r="S24" s="227">
        <v>6281.5</v>
      </c>
    </row>
    <row r="25" spans="2:19" x14ac:dyDescent="0.25">
      <c r="B25" s="211">
        <v>6</v>
      </c>
      <c r="C25" s="211">
        <v>61</v>
      </c>
      <c r="D25" s="211">
        <v>64</v>
      </c>
      <c r="E25" s="166"/>
      <c r="F25" s="165"/>
      <c r="G25" s="226">
        <v>83101</v>
      </c>
      <c r="H25" s="226">
        <v>1</v>
      </c>
      <c r="I25" s="226" t="s">
        <v>264</v>
      </c>
      <c r="J25" s="166"/>
      <c r="K25" s="229" t="s">
        <v>268</v>
      </c>
      <c r="L25" s="228">
        <v>70</v>
      </c>
      <c r="M25" s="207">
        <v>25</v>
      </c>
      <c r="N25" s="230" t="s">
        <v>278</v>
      </c>
      <c r="O25" s="227">
        <v>6281.5</v>
      </c>
      <c r="P25" s="227">
        <v>0</v>
      </c>
      <c r="Q25" s="230">
        <v>0</v>
      </c>
      <c r="R25" s="230">
        <v>0</v>
      </c>
      <c r="S25" s="227">
        <v>6281.5</v>
      </c>
    </row>
    <row r="26" spans="2:19" x14ac:dyDescent="0.25">
      <c r="B26" s="211">
        <v>6</v>
      </c>
      <c r="C26" s="211">
        <v>61</v>
      </c>
      <c r="D26" s="211">
        <v>64</v>
      </c>
      <c r="E26" s="166"/>
      <c r="F26" s="165"/>
      <c r="G26" s="226">
        <v>83101</v>
      </c>
      <c r="H26" s="226">
        <v>1</v>
      </c>
      <c r="I26" s="226" t="s">
        <v>232</v>
      </c>
      <c r="J26" s="166"/>
      <c r="K26" s="229" t="s">
        <v>268</v>
      </c>
      <c r="L26" s="228">
        <v>81</v>
      </c>
      <c r="M26" s="207">
        <v>27</v>
      </c>
      <c r="N26" s="230" t="s">
        <v>278</v>
      </c>
      <c r="O26" s="227">
        <v>6584.6</v>
      </c>
      <c r="P26" s="227">
        <v>0</v>
      </c>
      <c r="Q26" s="230">
        <v>0</v>
      </c>
      <c r="R26" s="230">
        <v>0</v>
      </c>
      <c r="S26" s="227">
        <v>6584.6</v>
      </c>
    </row>
    <row r="27" spans="2:19" x14ac:dyDescent="0.25">
      <c r="B27" s="211">
        <v>6</v>
      </c>
      <c r="C27" s="211">
        <v>61</v>
      </c>
      <c r="D27" s="211">
        <v>64</v>
      </c>
      <c r="E27" s="166"/>
      <c r="F27" s="165"/>
      <c r="G27" s="226">
        <v>83101</v>
      </c>
      <c r="H27" s="226">
        <v>1</v>
      </c>
      <c r="I27" s="226" t="s">
        <v>233</v>
      </c>
      <c r="J27" s="166"/>
      <c r="K27" s="229" t="s">
        <v>268</v>
      </c>
      <c r="L27" s="228">
        <v>82</v>
      </c>
      <c r="M27" s="207" t="s">
        <v>267</v>
      </c>
      <c r="N27" s="230" t="s">
        <v>278</v>
      </c>
      <c r="O27" s="227">
        <v>6710.2</v>
      </c>
      <c r="P27" s="227">
        <v>0</v>
      </c>
      <c r="Q27" s="230">
        <v>0</v>
      </c>
      <c r="R27" s="230">
        <v>0</v>
      </c>
      <c r="S27" s="227">
        <v>6710.2</v>
      </c>
    </row>
    <row r="28" spans="2:19" x14ac:dyDescent="0.25">
      <c r="B28" s="211">
        <v>6</v>
      </c>
      <c r="C28" s="211">
        <v>61</v>
      </c>
      <c r="D28" s="211">
        <v>64</v>
      </c>
      <c r="E28" s="166"/>
      <c r="F28" s="165"/>
      <c r="G28" s="226">
        <v>83101</v>
      </c>
      <c r="H28" s="226">
        <v>1</v>
      </c>
      <c r="I28" s="226" t="s">
        <v>231</v>
      </c>
      <c r="J28" s="166"/>
      <c r="K28" s="229" t="s">
        <v>268</v>
      </c>
      <c r="L28" s="228">
        <v>85</v>
      </c>
      <c r="M28" s="207" t="s">
        <v>275</v>
      </c>
      <c r="N28" s="230" t="s">
        <v>278</v>
      </c>
      <c r="O28" s="227">
        <v>6710.2</v>
      </c>
      <c r="P28" s="227">
        <v>0</v>
      </c>
      <c r="Q28" s="230">
        <v>0</v>
      </c>
      <c r="R28" s="230">
        <v>0</v>
      </c>
      <c r="S28" s="227">
        <v>6710.2</v>
      </c>
    </row>
    <row r="29" spans="2:19" x14ac:dyDescent="0.25">
      <c r="B29" s="211">
        <v>6</v>
      </c>
      <c r="C29" s="211">
        <v>61</v>
      </c>
      <c r="D29" s="211">
        <v>64</v>
      </c>
      <c r="E29" s="166"/>
      <c r="F29" s="165"/>
      <c r="G29" s="226">
        <v>83101</v>
      </c>
      <c r="H29" s="226">
        <v>1</v>
      </c>
      <c r="I29" s="226" t="s">
        <v>251</v>
      </c>
      <c r="J29" s="166"/>
      <c r="K29" s="229" t="s">
        <v>268</v>
      </c>
      <c r="L29" s="228">
        <v>92</v>
      </c>
      <c r="M29" s="207" t="s">
        <v>276</v>
      </c>
      <c r="N29" s="230" t="s">
        <v>278</v>
      </c>
      <c r="O29" s="227">
        <v>4649.3599999999997</v>
      </c>
      <c r="P29" s="227">
        <v>0</v>
      </c>
      <c r="Q29" s="230">
        <v>0</v>
      </c>
      <c r="R29" s="230">
        <v>0</v>
      </c>
      <c r="S29" s="227">
        <v>4649.3599999999997</v>
      </c>
    </row>
    <row r="30" spans="2:19" x14ac:dyDescent="0.25">
      <c r="B30" s="211">
        <v>6</v>
      </c>
      <c r="C30" s="211">
        <v>61</v>
      </c>
      <c r="D30" s="211">
        <v>64</v>
      </c>
      <c r="E30" s="166"/>
      <c r="F30" s="165"/>
      <c r="G30" s="226">
        <v>83101</v>
      </c>
      <c r="H30" s="226">
        <v>1</v>
      </c>
      <c r="I30" s="226" t="s">
        <v>257</v>
      </c>
      <c r="J30" s="166"/>
      <c r="K30" s="229" t="s">
        <v>268</v>
      </c>
      <c r="L30" s="228">
        <v>93</v>
      </c>
      <c r="M30" s="207" t="s">
        <v>277</v>
      </c>
      <c r="N30" s="230" t="s">
        <v>278</v>
      </c>
      <c r="O30" s="227">
        <v>4685.7</v>
      </c>
      <c r="P30" s="227">
        <v>0</v>
      </c>
      <c r="Q30" s="230">
        <v>0</v>
      </c>
      <c r="R30" s="230">
        <v>0</v>
      </c>
      <c r="S30" s="227">
        <v>4685.7</v>
      </c>
    </row>
    <row r="31" spans="2:19" x14ac:dyDescent="0.25">
      <c r="B31" s="211">
        <v>6</v>
      </c>
      <c r="C31" s="211">
        <v>61</v>
      </c>
      <c r="D31" s="211">
        <v>64</v>
      </c>
      <c r="E31" s="166"/>
      <c r="F31" s="165"/>
      <c r="G31" s="226">
        <v>83101</v>
      </c>
      <c r="H31" s="226">
        <v>1</v>
      </c>
      <c r="I31" s="226" t="s">
        <v>433</v>
      </c>
      <c r="J31" s="166"/>
      <c r="K31" s="229" t="s">
        <v>268</v>
      </c>
      <c r="L31" s="228">
        <v>97</v>
      </c>
      <c r="M31" s="207" t="s">
        <v>434</v>
      </c>
      <c r="N31" s="230" t="s">
        <v>278</v>
      </c>
      <c r="O31" s="227">
        <v>14611.06</v>
      </c>
      <c r="P31" s="227">
        <v>0</v>
      </c>
      <c r="Q31" s="230">
        <v>0</v>
      </c>
      <c r="R31" s="230">
        <v>0</v>
      </c>
      <c r="S31" s="227">
        <v>14611.06</v>
      </c>
    </row>
    <row r="32" spans="2:19" x14ac:dyDescent="0.25">
      <c r="B32" s="148"/>
      <c r="C32" s="148"/>
      <c r="D32" s="148"/>
      <c r="E32" s="166"/>
      <c r="F32" s="165"/>
      <c r="G32" s="148"/>
      <c r="H32" s="148"/>
      <c r="I32" s="165"/>
      <c r="J32" s="166"/>
      <c r="K32" s="148"/>
      <c r="L32" s="3"/>
      <c r="M32" s="3"/>
      <c r="N32" s="148"/>
      <c r="O32" s="210"/>
      <c r="P32" s="227"/>
      <c r="Q32" s="165"/>
      <c r="R32" s="210"/>
      <c r="S32" s="210"/>
    </row>
    <row r="33" spans="2:19" x14ac:dyDescent="0.25">
      <c r="B33" s="41"/>
      <c r="C33" s="42"/>
      <c r="D33" s="42"/>
      <c r="E33" s="42"/>
      <c r="F33" s="42"/>
      <c r="G33" s="42"/>
      <c r="H33" s="42"/>
      <c r="I33" s="42"/>
      <c r="J33" s="42"/>
      <c r="K33" s="42"/>
      <c r="L33" s="42"/>
      <c r="M33" s="66"/>
      <c r="N33" s="167" t="s">
        <v>142</v>
      </c>
      <c r="O33" s="151">
        <f>SUBTOTAL(109,Tabla15[Monto mensual
por plaza jornada])</f>
        <v>99110.359999999986</v>
      </c>
      <c r="P33" s="85"/>
      <c r="Q33" s="274" t="s">
        <v>144</v>
      </c>
      <c r="R33" s="274"/>
      <c r="S33" s="115">
        <f>SUBTOTAL(109,Tabla15[Monto total autorizado])</f>
        <v>99110.359999999986</v>
      </c>
    </row>
    <row r="34" spans="2:19" x14ac:dyDescent="0.25">
      <c r="B34" s="54"/>
      <c r="C34" s="55"/>
      <c r="D34" s="55"/>
      <c r="E34" s="55"/>
      <c r="F34" s="55"/>
      <c r="G34" s="55"/>
      <c r="H34" s="55"/>
      <c r="I34" s="55"/>
      <c r="J34" s="55"/>
      <c r="K34" s="55"/>
      <c r="L34" s="55"/>
      <c r="M34" s="66"/>
      <c r="N34" s="167" t="s">
        <v>143</v>
      </c>
      <c r="O34" s="66"/>
      <c r="P34" s="80">
        <v>0</v>
      </c>
      <c r="Q34" s="66"/>
      <c r="R34" s="73"/>
      <c r="S34" s="74"/>
    </row>
    <row r="35" spans="2:19" x14ac:dyDescent="0.25">
      <c r="B35" s="56"/>
      <c r="C35" s="57"/>
      <c r="D35" s="57"/>
      <c r="E35" s="57"/>
      <c r="F35" s="57"/>
      <c r="G35" s="57"/>
      <c r="H35" s="57"/>
      <c r="I35" s="57"/>
      <c r="J35" s="57"/>
      <c r="K35" s="57"/>
      <c r="L35" s="57"/>
      <c r="M35" s="86"/>
      <c r="N35" s="86"/>
      <c r="O35" s="86"/>
      <c r="P35" s="86"/>
      <c r="Q35" s="86"/>
      <c r="R35" s="86"/>
      <c r="S35" s="87"/>
    </row>
    <row r="36" spans="2:19" x14ac:dyDescent="0.25">
      <c r="B36" s="32" t="s">
        <v>113</v>
      </c>
      <c r="C36" s="33"/>
      <c r="D36" s="33"/>
      <c r="E36" s="33"/>
      <c r="F36" s="127"/>
      <c r="G36" s="33"/>
      <c r="H36" s="33"/>
      <c r="I36" s="33"/>
      <c r="J36" s="33"/>
      <c r="K36" s="33"/>
      <c r="L36" s="33"/>
      <c r="M36" s="33"/>
      <c r="N36" s="33"/>
      <c r="O36" s="33"/>
      <c r="P36" s="33"/>
      <c r="Q36" s="33"/>
      <c r="R36" s="33"/>
      <c r="S36" s="33"/>
    </row>
    <row r="37" spans="2:19" x14ac:dyDescent="0.25">
      <c r="B37" s="33"/>
      <c r="C37" s="33"/>
      <c r="D37" s="33"/>
      <c r="E37" s="33"/>
      <c r="F37" s="33"/>
      <c r="G37" s="33"/>
      <c r="H37" s="33"/>
      <c r="I37" s="33"/>
      <c r="J37" s="33"/>
      <c r="K37" s="33"/>
      <c r="L37" s="33"/>
      <c r="M37" s="33"/>
      <c r="N37" s="33"/>
      <c r="O37" s="33"/>
      <c r="P37" s="33"/>
      <c r="Q37" s="33"/>
      <c r="R37" s="33"/>
      <c r="S37" s="33"/>
    </row>
  </sheetData>
  <mergeCells count="19">
    <mergeCell ref="R9:S9"/>
    <mergeCell ref="B10:J10"/>
    <mergeCell ref="G13:G14"/>
    <mergeCell ref="H13:J13"/>
    <mergeCell ref="K13:K14"/>
    <mergeCell ref="L13:L14"/>
    <mergeCell ref="M13:M14"/>
    <mergeCell ref="B13:B14"/>
    <mergeCell ref="C13:C14"/>
    <mergeCell ref="D13:D14"/>
    <mergeCell ref="E13:E14"/>
    <mergeCell ref="F13:F14"/>
    <mergeCell ref="R13:R14"/>
    <mergeCell ref="Q33:R33"/>
    <mergeCell ref="S13:S14"/>
    <mergeCell ref="N13:N14"/>
    <mergeCell ref="O13:O14"/>
    <mergeCell ref="P13:P14"/>
    <mergeCell ref="Q13:Q14"/>
  </mergeCells>
  <dataValidations count="1">
    <dataValidation allowBlank="1" showInputMessage="1" showErrorMessage="1" sqref="B10:J10 Q10"/>
  </dataValidations>
  <printOptions horizontalCentered="1"/>
  <pageMargins left="0.23622047244094491" right="0.23622047244094491" top="0.15748031496062992" bottom="1.1811023622047245" header="0" footer="0"/>
  <pageSetup paperSize="14" scale="60" fitToHeight="0" orientation="landscape" r:id="rId1"/>
  <headerFooter>
    <oddHeader>&amp;R&amp;"-,Negrita"&amp;14&amp;P de &amp;N</oddHeader>
  </headerFooter>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theme="5" tint="-0.499984740745262"/>
    <pageSetUpPr fitToPage="1"/>
  </sheetPr>
  <dimension ref="B1:R178"/>
  <sheetViews>
    <sheetView showGridLines="0" zoomScale="80" zoomScaleNormal="80" zoomScalePageLayoutView="60" workbookViewId="0">
      <selection activeCell="B11" sqref="B11"/>
    </sheetView>
  </sheetViews>
  <sheetFormatPr defaultColWidth="11.42578125" defaultRowHeight="15" x14ac:dyDescent="0.25"/>
  <cols>
    <col min="1" max="1" width="2.7109375" customWidth="1"/>
    <col min="2" max="2" width="12.7109375" customWidth="1"/>
    <col min="3" max="3" width="11" customWidth="1"/>
    <col min="4" max="4" width="69.7109375" bestFit="1" customWidth="1"/>
    <col min="5" max="5" width="11.7109375" customWidth="1"/>
    <col min="6" max="6" width="9.5703125" customWidth="1"/>
    <col min="7" max="7" width="9.85546875" style="18" customWidth="1"/>
    <col min="8" max="8" width="8.85546875" customWidth="1"/>
    <col min="9" max="9" width="8.5703125" customWidth="1"/>
    <col min="10" max="10" width="12" customWidth="1"/>
    <col min="11" max="11" width="13.5703125" customWidth="1"/>
    <col min="12" max="12" width="13.7109375" customWidth="1"/>
    <col min="13" max="13" width="13.85546875" customWidth="1"/>
    <col min="14" max="14" width="24.5703125" customWidth="1"/>
    <col min="15" max="15" width="14.42578125" customWidth="1"/>
    <col min="16" max="16" width="10.85546875" customWidth="1"/>
    <col min="17" max="17" width="11.28515625" customWidth="1"/>
    <col min="18" max="18" width="17.7109375" customWidth="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5" customHeight="1" x14ac:dyDescent="0.25"/>
    <row r="8" spans="2:18" ht="15" customHeight="1" x14ac:dyDescent="0.25"/>
    <row r="11" spans="2:18" ht="18.75" x14ac:dyDescent="0.3">
      <c r="B11" s="26" t="s">
        <v>111</v>
      </c>
      <c r="C11" s="27"/>
      <c r="D11" s="27"/>
      <c r="E11" s="27"/>
      <c r="F11" s="27"/>
      <c r="G11" s="27"/>
      <c r="H11" s="27"/>
      <c r="I11" s="27"/>
      <c r="J11" s="27"/>
      <c r="K11" s="27"/>
      <c r="L11" s="27"/>
      <c r="M11" s="27"/>
      <c r="N11" s="27"/>
      <c r="O11" s="27"/>
      <c r="P11" s="157" t="s">
        <v>100</v>
      </c>
      <c r="Q11" s="291" t="str">
        <f>IF('Caratula Resumen'!D21="Elige el Periodo…","",'Caratula Resumen'!D21)</f>
        <v>BAJA CALIFORNIA</v>
      </c>
      <c r="R11" s="292"/>
    </row>
    <row r="12" spans="2:18" ht="18.75" x14ac:dyDescent="0.3">
      <c r="B12" s="275" t="str">
        <f>IF('Caratula Resumen'!D22="Elige el Periodo…","",'Caratula Resumen'!D22)</f>
        <v>Fondo de Aportaciones para la Educación Tecnológica y de Adultos/Colegio Nacional de Educación Profesional Técnica (FAETA/INEA)</v>
      </c>
      <c r="C12" s="276"/>
      <c r="D12" s="276"/>
      <c r="E12" s="276"/>
      <c r="F12" s="276"/>
      <c r="G12" s="276"/>
      <c r="H12" s="276"/>
      <c r="I12" s="276"/>
      <c r="J12" s="276"/>
      <c r="K12" s="29"/>
      <c r="L12" s="29"/>
      <c r="M12" s="29"/>
      <c r="N12" s="29"/>
      <c r="O12" s="29"/>
      <c r="P12" s="29"/>
      <c r="Q12" s="155" t="s">
        <v>480</v>
      </c>
      <c r="R12" s="30"/>
    </row>
    <row r="13" spans="2:18" x14ac:dyDescent="0.25">
      <c r="B13" s="24"/>
      <c r="C13" s="25"/>
      <c r="D13" s="25"/>
      <c r="E13" s="25"/>
      <c r="F13" s="25"/>
      <c r="G13" s="25"/>
      <c r="H13" s="25"/>
      <c r="I13" s="25"/>
      <c r="J13" s="25"/>
      <c r="K13" s="25"/>
      <c r="L13" s="25"/>
      <c r="M13" s="25"/>
      <c r="N13" s="25"/>
      <c r="O13" s="25"/>
      <c r="P13" s="25"/>
      <c r="Q13" s="25"/>
      <c r="R13" s="31"/>
    </row>
    <row r="14" spans="2:18" ht="5.0999999999999996" customHeight="1" x14ac:dyDescent="0.25">
      <c r="G14"/>
    </row>
    <row r="15" spans="2:18" ht="39.75" customHeight="1" x14ac:dyDescent="0.25">
      <c r="B15" s="295" t="s">
        <v>7</v>
      </c>
      <c r="C15" s="290" t="s">
        <v>56</v>
      </c>
      <c r="D15" s="290" t="s">
        <v>57</v>
      </c>
      <c r="E15" s="290" t="s">
        <v>8</v>
      </c>
      <c r="F15" s="290" t="s">
        <v>9</v>
      </c>
      <c r="G15" s="296" t="s">
        <v>58</v>
      </c>
      <c r="H15" s="290" t="s">
        <v>59</v>
      </c>
      <c r="I15" s="290" t="s">
        <v>60</v>
      </c>
      <c r="J15" s="293" t="s">
        <v>61</v>
      </c>
      <c r="K15" s="293"/>
      <c r="L15" s="293"/>
      <c r="M15" s="293"/>
      <c r="N15" s="293"/>
      <c r="O15" s="293" t="s">
        <v>62</v>
      </c>
      <c r="P15" s="293"/>
      <c r="Q15" s="293"/>
      <c r="R15" s="290" t="s">
        <v>63</v>
      </c>
    </row>
    <row r="16" spans="2:18" ht="82.5" customHeight="1" x14ac:dyDescent="0.25">
      <c r="B16" s="295"/>
      <c r="C16" s="290"/>
      <c r="D16" s="290"/>
      <c r="E16" s="290"/>
      <c r="F16" s="290"/>
      <c r="G16" s="296"/>
      <c r="H16" s="290"/>
      <c r="I16" s="290"/>
      <c r="J16" s="177" t="s">
        <v>64</v>
      </c>
      <c r="K16" s="177" t="s">
        <v>65</v>
      </c>
      <c r="L16" s="177" t="s">
        <v>66</v>
      </c>
      <c r="M16" s="177" t="s">
        <v>67</v>
      </c>
      <c r="N16" s="177" t="s">
        <v>68</v>
      </c>
      <c r="O16" s="177" t="s">
        <v>69</v>
      </c>
      <c r="P16" s="177" t="s">
        <v>70</v>
      </c>
      <c r="Q16" s="177" t="s">
        <v>71</v>
      </c>
      <c r="R16" s="290"/>
    </row>
    <row r="17" spans="2:18" ht="5.0999999999999996" customHeight="1" x14ac:dyDescent="0.25"/>
    <row r="18" spans="2:18" ht="75" hidden="1" x14ac:dyDescent="0.25">
      <c r="B18" s="121" t="s">
        <v>7</v>
      </c>
      <c r="C18" s="120" t="s">
        <v>56</v>
      </c>
      <c r="D18" s="120" t="s">
        <v>57</v>
      </c>
      <c r="E18" s="120" t="s">
        <v>8</v>
      </c>
      <c r="F18" s="120" t="s">
        <v>9</v>
      </c>
      <c r="G18" s="122" t="s">
        <v>58</v>
      </c>
      <c r="H18" s="120" t="s">
        <v>59</v>
      </c>
      <c r="I18" s="120" t="s">
        <v>60</v>
      </c>
      <c r="J18" s="112" t="s">
        <v>64</v>
      </c>
      <c r="K18" s="112" t="s">
        <v>65</v>
      </c>
      <c r="L18" s="112" t="s">
        <v>66</v>
      </c>
      <c r="M18" s="112" t="s">
        <v>67</v>
      </c>
      <c r="N18" s="112" t="s">
        <v>68</v>
      </c>
      <c r="O18" s="112" t="s">
        <v>69</v>
      </c>
      <c r="P18" s="112" t="s">
        <v>70</v>
      </c>
      <c r="Q18" s="112" t="s">
        <v>71</v>
      </c>
      <c r="R18" s="120" t="s">
        <v>63</v>
      </c>
    </row>
    <row r="19" spans="2:18" s="148" customFormat="1" x14ac:dyDescent="0.25">
      <c r="B19" s="231">
        <v>1</v>
      </c>
      <c r="C19" s="231" t="s">
        <v>260</v>
      </c>
      <c r="D19" s="231" t="s">
        <v>259</v>
      </c>
      <c r="E19" s="231" t="s">
        <v>278</v>
      </c>
      <c r="F19" s="231">
        <v>2</v>
      </c>
      <c r="G19" s="231">
        <v>1</v>
      </c>
      <c r="H19" s="231">
        <v>29</v>
      </c>
      <c r="I19" s="231">
        <v>19</v>
      </c>
      <c r="J19" s="231">
        <v>201207</v>
      </c>
      <c r="K19" s="231">
        <v>999999</v>
      </c>
      <c r="L19" s="231">
        <v>0</v>
      </c>
      <c r="M19" s="231">
        <v>0</v>
      </c>
      <c r="N19" s="231">
        <v>6133.8</v>
      </c>
      <c r="O19" s="231">
        <v>35</v>
      </c>
      <c r="P19" s="231">
        <v>35</v>
      </c>
      <c r="Q19" s="231">
        <v>0</v>
      </c>
      <c r="R19" s="231">
        <v>20150423</v>
      </c>
    </row>
    <row r="20" spans="2:18" x14ac:dyDescent="0.25">
      <c r="B20" s="231">
        <v>1</v>
      </c>
      <c r="C20" s="231" t="s">
        <v>260</v>
      </c>
      <c r="D20" s="231" t="s">
        <v>259</v>
      </c>
      <c r="E20" s="231" t="s">
        <v>278</v>
      </c>
      <c r="F20" s="231">
        <v>2</v>
      </c>
      <c r="G20" s="231">
        <v>4</v>
      </c>
      <c r="H20" s="231">
        <v>29</v>
      </c>
      <c r="I20" s="231">
        <v>19</v>
      </c>
      <c r="J20" s="231">
        <v>201207</v>
      </c>
      <c r="K20" s="231">
        <v>999999</v>
      </c>
      <c r="L20" s="231">
        <v>0</v>
      </c>
      <c r="M20" s="231">
        <v>0</v>
      </c>
      <c r="N20" s="231">
        <v>175</v>
      </c>
      <c r="O20" s="231">
        <v>35</v>
      </c>
      <c r="P20" s="231">
        <v>35</v>
      </c>
      <c r="Q20" s="231">
        <v>0</v>
      </c>
      <c r="R20" s="231">
        <v>20150423</v>
      </c>
    </row>
    <row r="21" spans="2:18" x14ac:dyDescent="0.25">
      <c r="B21" s="231">
        <v>1</v>
      </c>
      <c r="C21" s="231" t="s">
        <v>260</v>
      </c>
      <c r="D21" s="231" t="s">
        <v>259</v>
      </c>
      <c r="E21" s="231" t="s">
        <v>278</v>
      </c>
      <c r="F21" s="231">
        <v>2</v>
      </c>
      <c r="G21" s="231">
        <v>9</v>
      </c>
      <c r="H21" s="231">
        <v>29</v>
      </c>
      <c r="I21" s="231">
        <v>19</v>
      </c>
      <c r="J21" s="231">
        <v>201207</v>
      </c>
      <c r="K21" s="231">
        <v>999999</v>
      </c>
      <c r="L21" s="231">
        <v>0</v>
      </c>
      <c r="M21" s="231">
        <v>0</v>
      </c>
      <c r="N21" s="231">
        <v>365</v>
      </c>
      <c r="O21" s="231">
        <v>35</v>
      </c>
      <c r="P21" s="231">
        <v>35</v>
      </c>
      <c r="Q21" s="231">
        <v>0</v>
      </c>
      <c r="R21" s="231">
        <v>20150423</v>
      </c>
    </row>
    <row r="22" spans="2:18" x14ac:dyDescent="0.25">
      <c r="B22" s="231">
        <v>1</v>
      </c>
      <c r="C22" s="231" t="s">
        <v>260</v>
      </c>
      <c r="D22" s="231" t="s">
        <v>259</v>
      </c>
      <c r="E22" s="231" t="s">
        <v>278</v>
      </c>
      <c r="F22" s="231">
        <v>2</v>
      </c>
      <c r="G22" s="231">
        <v>11</v>
      </c>
      <c r="H22" s="231">
        <v>29</v>
      </c>
      <c r="I22" s="231">
        <v>19</v>
      </c>
      <c r="J22" s="231">
        <v>201207</v>
      </c>
      <c r="K22" s="231">
        <v>999999</v>
      </c>
      <c r="L22" s="231">
        <v>0</v>
      </c>
      <c r="M22" s="231">
        <v>0</v>
      </c>
      <c r="N22" s="231">
        <v>365</v>
      </c>
      <c r="O22" s="231">
        <v>35</v>
      </c>
      <c r="P22" s="231">
        <v>35</v>
      </c>
      <c r="Q22" s="231">
        <v>0</v>
      </c>
      <c r="R22" s="231">
        <v>20150423</v>
      </c>
    </row>
    <row r="23" spans="2:18" x14ac:dyDescent="0.25">
      <c r="B23" s="231">
        <v>1</v>
      </c>
      <c r="C23" s="231" t="s">
        <v>260</v>
      </c>
      <c r="D23" s="231" t="s">
        <v>259</v>
      </c>
      <c r="E23" s="231" t="s">
        <v>278</v>
      </c>
      <c r="F23" s="231">
        <v>2</v>
      </c>
      <c r="G23" s="231">
        <v>12</v>
      </c>
      <c r="H23" s="231">
        <v>29</v>
      </c>
      <c r="I23" s="231">
        <v>19</v>
      </c>
      <c r="J23" s="231">
        <v>201207</v>
      </c>
      <c r="K23" s="231">
        <v>999999</v>
      </c>
      <c r="L23" s="231">
        <v>0</v>
      </c>
      <c r="M23" s="231">
        <v>0</v>
      </c>
      <c r="N23" s="231">
        <v>335</v>
      </c>
      <c r="O23" s="231">
        <v>35</v>
      </c>
      <c r="P23" s="231">
        <v>35</v>
      </c>
      <c r="Q23" s="231">
        <v>0</v>
      </c>
      <c r="R23" s="231">
        <v>20150423</v>
      </c>
    </row>
    <row r="24" spans="2:18" x14ac:dyDescent="0.25">
      <c r="B24" s="231">
        <v>1</v>
      </c>
      <c r="C24" s="231" t="s">
        <v>260</v>
      </c>
      <c r="D24" s="231" t="s">
        <v>259</v>
      </c>
      <c r="E24" s="231" t="s">
        <v>278</v>
      </c>
      <c r="F24" s="231">
        <v>2</v>
      </c>
      <c r="G24" s="231">
        <v>20</v>
      </c>
      <c r="H24" s="231">
        <v>29</v>
      </c>
      <c r="I24" s="231">
        <v>19</v>
      </c>
      <c r="J24" s="231">
        <v>201207</v>
      </c>
      <c r="K24" s="231">
        <v>999999</v>
      </c>
      <c r="L24" s="231">
        <v>0</v>
      </c>
      <c r="M24" s="231">
        <v>0</v>
      </c>
      <c r="N24" s="231">
        <v>1200</v>
      </c>
      <c r="O24" s="231">
        <v>35</v>
      </c>
      <c r="P24" s="231">
        <v>35</v>
      </c>
      <c r="Q24" s="231">
        <v>0</v>
      </c>
      <c r="R24" s="231">
        <v>20150423</v>
      </c>
    </row>
    <row r="25" spans="2:18" x14ac:dyDescent="0.25">
      <c r="B25" s="231">
        <v>1</v>
      </c>
      <c r="C25" s="231" t="s">
        <v>260</v>
      </c>
      <c r="D25" s="231" t="s">
        <v>259</v>
      </c>
      <c r="E25" s="231" t="s">
        <v>278</v>
      </c>
      <c r="F25" s="231">
        <v>2</v>
      </c>
      <c r="G25" s="231">
        <v>50</v>
      </c>
      <c r="H25" s="231">
        <v>29</v>
      </c>
      <c r="I25" s="231">
        <v>19</v>
      </c>
      <c r="J25" s="231">
        <v>201207</v>
      </c>
      <c r="K25" s="231">
        <v>999999</v>
      </c>
      <c r="L25" s="231">
        <v>0</v>
      </c>
      <c r="M25" s="231">
        <v>0</v>
      </c>
      <c r="N25" s="231">
        <v>622.4</v>
      </c>
      <c r="O25" s="231">
        <v>35</v>
      </c>
      <c r="P25" s="231">
        <v>35</v>
      </c>
      <c r="Q25" s="231">
        <v>0</v>
      </c>
      <c r="R25" s="231">
        <v>20150423</v>
      </c>
    </row>
    <row r="26" spans="2:18" x14ac:dyDescent="0.25">
      <c r="B26" s="231">
        <v>1</v>
      </c>
      <c r="C26" s="231" t="s">
        <v>237</v>
      </c>
      <c r="D26" s="231" t="s">
        <v>248</v>
      </c>
      <c r="E26" s="231" t="s">
        <v>278</v>
      </c>
      <c r="F26" s="231">
        <v>2</v>
      </c>
      <c r="G26" s="231">
        <v>1</v>
      </c>
      <c r="H26" s="231">
        <v>39</v>
      </c>
      <c r="I26" s="231">
        <v>24</v>
      </c>
      <c r="J26" s="231">
        <v>201207</v>
      </c>
      <c r="K26" s="231">
        <v>999999</v>
      </c>
      <c r="L26" s="231">
        <v>0</v>
      </c>
      <c r="M26" s="231">
        <v>0</v>
      </c>
      <c r="N26" s="231">
        <v>6133.8</v>
      </c>
      <c r="O26" s="231">
        <v>35</v>
      </c>
      <c r="P26" s="231">
        <v>35</v>
      </c>
      <c r="Q26" s="231">
        <v>0</v>
      </c>
      <c r="R26" s="231">
        <v>20150423</v>
      </c>
    </row>
    <row r="27" spans="2:18" x14ac:dyDescent="0.25">
      <c r="B27" s="231">
        <v>1</v>
      </c>
      <c r="C27" s="231" t="s">
        <v>237</v>
      </c>
      <c r="D27" s="231" t="s">
        <v>248</v>
      </c>
      <c r="E27" s="231" t="s">
        <v>278</v>
      </c>
      <c r="F27" s="231">
        <v>2</v>
      </c>
      <c r="G27" s="231">
        <v>4</v>
      </c>
      <c r="H27" s="231">
        <v>39</v>
      </c>
      <c r="I27" s="231">
        <v>24</v>
      </c>
      <c r="J27" s="231">
        <v>201207</v>
      </c>
      <c r="K27" s="231">
        <v>999999</v>
      </c>
      <c r="L27" s="231">
        <v>0</v>
      </c>
      <c r="M27" s="231">
        <v>0</v>
      </c>
      <c r="N27" s="231">
        <v>225</v>
      </c>
      <c r="O27" s="231">
        <v>35</v>
      </c>
      <c r="P27" s="231">
        <v>35</v>
      </c>
      <c r="Q27" s="231">
        <v>0</v>
      </c>
      <c r="R27" s="231">
        <v>20150423</v>
      </c>
    </row>
    <row r="28" spans="2:18" x14ac:dyDescent="0.25">
      <c r="B28" s="231">
        <v>1</v>
      </c>
      <c r="C28" s="231" t="s">
        <v>237</v>
      </c>
      <c r="D28" s="231" t="s">
        <v>248</v>
      </c>
      <c r="E28" s="231" t="s">
        <v>278</v>
      </c>
      <c r="F28" s="231">
        <v>2</v>
      </c>
      <c r="G28" s="231">
        <v>9</v>
      </c>
      <c r="H28" s="231">
        <v>39</v>
      </c>
      <c r="I28" s="231">
        <v>24</v>
      </c>
      <c r="J28" s="231">
        <v>201207</v>
      </c>
      <c r="K28" s="231">
        <v>999999</v>
      </c>
      <c r="L28" s="231">
        <v>0</v>
      </c>
      <c r="M28" s="231">
        <v>0</v>
      </c>
      <c r="N28" s="231">
        <v>365</v>
      </c>
      <c r="O28" s="231">
        <v>35</v>
      </c>
      <c r="P28" s="231">
        <v>35</v>
      </c>
      <c r="Q28" s="231">
        <v>0</v>
      </c>
      <c r="R28" s="231">
        <v>20150423</v>
      </c>
    </row>
    <row r="29" spans="2:18" x14ac:dyDescent="0.25">
      <c r="B29" s="231">
        <v>1</v>
      </c>
      <c r="C29" s="231" t="s">
        <v>237</v>
      </c>
      <c r="D29" s="231" t="s">
        <v>248</v>
      </c>
      <c r="E29" s="231" t="s">
        <v>278</v>
      </c>
      <c r="F29" s="231">
        <v>2</v>
      </c>
      <c r="G29" s="231">
        <v>11</v>
      </c>
      <c r="H29" s="231">
        <v>39</v>
      </c>
      <c r="I29" s="231">
        <v>24</v>
      </c>
      <c r="J29" s="231">
        <v>201207</v>
      </c>
      <c r="K29" s="231">
        <v>999999</v>
      </c>
      <c r="L29" s="231">
        <v>0</v>
      </c>
      <c r="M29" s="231">
        <v>0</v>
      </c>
      <c r="N29" s="231">
        <v>365</v>
      </c>
      <c r="O29" s="231">
        <v>35</v>
      </c>
      <c r="P29" s="231">
        <v>35</v>
      </c>
      <c r="Q29" s="231">
        <v>0</v>
      </c>
      <c r="R29" s="231">
        <v>20150423</v>
      </c>
    </row>
    <row r="30" spans="2:18" x14ac:dyDescent="0.25">
      <c r="B30" s="231">
        <v>1</v>
      </c>
      <c r="C30" s="231" t="s">
        <v>237</v>
      </c>
      <c r="D30" s="231" t="s">
        <v>248</v>
      </c>
      <c r="E30" s="231" t="s">
        <v>278</v>
      </c>
      <c r="F30" s="231">
        <v>2</v>
      </c>
      <c r="G30" s="231">
        <v>12</v>
      </c>
      <c r="H30" s="231">
        <v>39</v>
      </c>
      <c r="I30" s="231">
        <v>24</v>
      </c>
      <c r="J30" s="231">
        <v>201207</v>
      </c>
      <c r="K30" s="231">
        <v>999999</v>
      </c>
      <c r="L30" s="231">
        <v>0</v>
      </c>
      <c r="M30" s="231">
        <v>0</v>
      </c>
      <c r="N30" s="231">
        <v>335</v>
      </c>
      <c r="O30" s="231">
        <v>35</v>
      </c>
      <c r="P30" s="231">
        <v>35</v>
      </c>
      <c r="Q30" s="231">
        <v>0</v>
      </c>
      <c r="R30" s="231">
        <v>20150423</v>
      </c>
    </row>
    <row r="31" spans="2:18" x14ac:dyDescent="0.25">
      <c r="B31" s="231">
        <v>1</v>
      </c>
      <c r="C31" s="231" t="s">
        <v>237</v>
      </c>
      <c r="D31" s="231" t="s">
        <v>248</v>
      </c>
      <c r="E31" s="231" t="s">
        <v>278</v>
      </c>
      <c r="F31" s="231">
        <v>2</v>
      </c>
      <c r="G31" s="231">
        <v>20</v>
      </c>
      <c r="H31" s="231">
        <v>39</v>
      </c>
      <c r="I31" s="231">
        <v>24</v>
      </c>
      <c r="J31" s="231">
        <v>201207</v>
      </c>
      <c r="K31" s="231">
        <v>999999</v>
      </c>
      <c r="L31" s="231">
        <v>0</v>
      </c>
      <c r="M31" s="231">
        <v>0</v>
      </c>
      <c r="N31" s="231">
        <v>1200</v>
      </c>
      <c r="O31" s="231">
        <v>35</v>
      </c>
      <c r="P31" s="231">
        <v>35</v>
      </c>
      <c r="Q31" s="231">
        <v>0</v>
      </c>
      <c r="R31" s="231">
        <v>20150423</v>
      </c>
    </row>
    <row r="32" spans="2:18" x14ac:dyDescent="0.25">
      <c r="B32" s="231">
        <v>1</v>
      </c>
      <c r="C32" s="231" t="s">
        <v>237</v>
      </c>
      <c r="D32" s="231" t="s">
        <v>248</v>
      </c>
      <c r="E32" s="231" t="s">
        <v>278</v>
      </c>
      <c r="F32" s="231">
        <v>2</v>
      </c>
      <c r="G32" s="231">
        <v>50</v>
      </c>
      <c r="H32" s="231">
        <v>39</v>
      </c>
      <c r="I32" s="231">
        <v>24</v>
      </c>
      <c r="J32" s="231">
        <v>201207</v>
      </c>
      <c r="K32" s="231">
        <v>999999</v>
      </c>
      <c r="L32" s="231">
        <v>0</v>
      </c>
      <c r="M32" s="231">
        <v>0</v>
      </c>
      <c r="N32" s="231">
        <v>1431.12</v>
      </c>
      <c r="O32" s="231">
        <v>35</v>
      </c>
      <c r="P32" s="231">
        <v>35</v>
      </c>
      <c r="Q32" s="231">
        <v>0</v>
      </c>
      <c r="R32" s="231">
        <v>20150423</v>
      </c>
    </row>
    <row r="33" spans="2:18" x14ac:dyDescent="0.25">
      <c r="B33" s="231">
        <v>1</v>
      </c>
      <c r="C33" s="231" t="s">
        <v>237</v>
      </c>
      <c r="D33" s="231" t="s">
        <v>248</v>
      </c>
      <c r="E33" s="231" t="s">
        <v>278</v>
      </c>
      <c r="F33" s="231">
        <v>2</v>
      </c>
      <c r="G33" s="231">
        <v>63</v>
      </c>
      <c r="H33" s="231">
        <v>39</v>
      </c>
      <c r="I33" s="231">
        <v>24</v>
      </c>
      <c r="J33" s="231">
        <v>201207</v>
      </c>
      <c r="K33" s="231">
        <v>999999</v>
      </c>
      <c r="L33" s="231">
        <v>0</v>
      </c>
      <c r="M33" s="231">
        <v>0</v>
      </c>
      <c r="N33" s="231">
        <v>705.38</v>
      </c>
      <c r="O33" s="231">
        <v>35</v>
      </c>
      <c r="P33" s="231">
        <v>35</v>
      </c>
      <c r="Q33" s="231">
        <v>0</v>
      </c>
      <c r="R33" s="231">
        <v>20150423</v>
      </c>
    </row>
    <row r="34" spans="2:18" x14ac:dyDescent="0.25">
      <c r="B34" s="231">
        <v>1</v>
      </c>
      <c r="C34" s="231" t="s">
        <v>237</v>
      </c>
      <c r="D34" s="231" t="s">
        <v>248</v>
      </c>
      <c r="E34" s="231" t="s">
        <v>278</v>
      </c>
      <c r="F34" s="231">
        <v>2</v>
      </c>
      <c r="G34" s="231">
        <v>68</v>
      </c>
      <c r="H34" s="231">
        <v>39</v>
      </c>
      <c r="I34" s="231">
        <v>24</v>
      </c>
      <c r="J34" s="231">
        <v>201207</v>
      </c>
      <c r="K34" s="231">
        <v>999999</v>
      </c>
      <c r="L34" s="231">
        <v>0</v>
      </c>
      <c r="M34" s="231">
        <v>0</v>
      </c>
      <c r="N34" s="231">
        <v>1572.7</v>
      </c>
      <c r="O34" s="231">
        <v>35</v>
      </c>
      <c r="P34" s="231">
        <v>35</v>
      </c>
      <c r="Q34" s="231">
        <v>0</v>
      </c>
      <c r="R34" s="231">
        <v>20150423</v>
      </c>
    </row>
    <row r="35" spans="2:18" x14ac:dyDescent="0.25">
      <c r="B35" s="231">
        <v>1</v>
      </c>
      <c r="C35" s="231" t="s">
        <v>237</v>
      </c>
      <c r="D35" s="231" t="s">
        <v>248</v>
      </c>
      <c r="E35" s="231" t="s">
        <v>278</v>
      </c>
      <c r="F35" s="231">
        <v>2</v>
      </c>
      <c r="G35" s="231">
        <v>13</v>
      </c>
      <c r="H35" s="231">
        <v>39</v>
      </c>
      <c r="I35" s="231">
        <v>24</v>
      </c>
      <c r="J35" s="231">
        <v>201207</v>
      </c>
      <c r="K35" s="231">
        <v>999999</v>
      </c>
      <c r="L35" s="231">
        <v>0</v>
      </c>
      <c r="M35" s="231">
        <v>0</v>
      </c>
      <c r="N35" s="231">
        <v>80</v>
      </c>
      <c r="O35" s="231">
        <v>35</v>
      </c>
      <c r="P35" s="231">
        <v>35</v>
      </c>
      <c r="Q35" s="231">
        <v>0</v>
      </c>
      <c r="R35" s="231">
        <v>20150423</v>
      </c>
    </row>
    <row r="36" spans="2:18" x14ac:dyDescent="0.25">
      <c r="B36" s="231">
        <v>1</v>
      </c>
      <c r="C36" s="231" t="s">
        <v>249</v>
      </c>
      <c r="D36" s="231" t="s">
        <v>464</v>
      </c>
      <c r="E36" s="231" t="s">
        <v>278</v>
      </c>
      <c r="F36" s="231">
        <v>2</v>
      </c>
      <c r="G36" s="231">
        <v>1</v>
      </c>
      <c r="H36" s="231">
        <v>43</v>
      </c>
      <c r="I36" s="231">
        <v>23</v>
      </c>
      <c r="J36" s="231">
        <v>201207</v>
      </c>
      <c r="K36" s="231">
        <v>999999</v>
      </c>
      <c r="L36" s="231">
        <v>0</v>
      </c>
      <c r="M36" s="231">
        <v>0</v>
      </c>
      <c r="N36" s="231">
        <v>6133.8</v>
      </c>
      <c r="O36" s="231">
        <v>35</v>
      </c>
      <c r="P36" s="231">
        <v>35</v>
      </c>
      <c r="Q36" s="231">
        <v>0</v>
      </c>
      <c r="R36" s="231">
        <v>20150423</v>
      </c>
    </row>
    <row r="37" spans="2:18" x14ac:dyDescent="0.25">
      <c r="B37" s="231">
        <v>1</v>
      </c>
      <c r="C37" s="231" t="s">
        <v>249</v>
      </c>
      <c r="D37" s="231" t="s">
        <v>464</v>
      </c>
      <c r="E37" s="231" t="s">
        <v>278</v>
      </c>
      <c r="F37" s="231">
        <v>2</v>
      </c>
      <c r="G37" s="231">
        <v>4</v>
      </c>
      <c r="H37" s="231">
        <v>43</v>
      </c>
      <c r="I37" s="231">
        <v>23</v>
      </c>
      <c r="J37" s="231">
        <v>201207</v>
      </c>
      <c r="K37" s="231">
        <v>999999</v>
      </c>
      <c r="L37" s="231">
        <v>0</v>
      </c>
      <c r="M37" s="231">
        <v>0</v>
      </c>
      <c r="N37" s="231">
        <v>175</v>
      </c>
      <c r="O37" s="231">
        <v>35</v>
      </c>
      <c r="P37" s="231">
        <v>35</v>
      </c>
      <c r="Q37" s="231">
        <v>0</v>
      </c>
      <c r="R37" s="231">
        <v>20150423</v>
      </c>
    </row>
    <row r="38" spans="2:18" x14ac:dyDescent="0.25">
      <c r="B38" s="231">
        <v>1</v>
      </c>
      <c r="C38" s="231" t="s">
        <v>249</v>
      </c>
      <c r="D38" s="231" t="s">
        <v>464</v>
      </c>
      <c r="E38" s="231" t="s">
        <v>278</v>
      </c>
      <c r="F38" s="231">
        <v>2</v>
      </c>
      <c r="G38" s="231">
        <v>9</v>
      </c>
      <c r="H38" s="231">
        <v>43</v>
      </c>
      <c r="I38" s="231">
        <v>23</v>
      </c>
      <c r="J38" s="231">
        <v>201207</v>
      </c>
      <c r="K38" s="231">
        <v>999999</v>
      </c>
      <c r="L38" s="231">
        <v>0</v>
      </c>
      <c r="M38" s="231">
        <v>0</v>
      </c>
      <c r="N38" s="231">
        <v>365</v>
      </c>
      <c r="O38" s="231">
        <v>35</v>
      </c>
      <c r="P38" s="231">
        <v>35</v>
      </c>
      <c r="Q38" s="231">
        <v>0</v>
      </c>
      <c r="R38" s="231">
        <v>20150423</v>
      </c>
    </row>
    <row r="39" spans="2:18" x14ac:dyDescent="0.25">
      <c r="B39" s="231">
        <v>1</v>
      </c>
      <c r="C39" s="231" t="s">
        <v>249</v>
      </c>
      <c r="D39" s="231" t="s">
        <v>464</v>
      </c>
      <c r="E39" s="231" t="s">
        <v>278</v>
      </c>
      <c r="F39" s="231">
        <v>2</v>
      </c>
      <c r="G39" s="231">
        <v>11</v>
      </c>
      <c r="H39" s="231">
        <v>43</v>
      </c>
      <c r="I39" s="231">
        <v>23</v>
      </c>
      <c r="J39" s="231">
        <v>201207</v>
      </c>
      <c r="K39" s="231">
        <v>999999</v>
      </c>
      <c r="L39" s="231">
        <v>0</v>
      </c>
      <c r="M39" s="231">
        <v>0</v>
      </c>
      <c r="N39" s="231">
        <v>365</v>
      </c>
      <c r="O39" s="231">
        <v>35</v>
      </c>
      <c r="P39" s="231">
        <v>35</v>
      </c>
      <c r="Q39" s="231">
        <v>0</v>
      </c>
      <c r="R39" s="231">
        <v>20150423</v>
      </c>
    </row>
    <row r="40" spans="2:18" x14ac:dyDescent="0.25">
      <c r="B40" s="231">
        <v>1</v>
      </c>
      <c r="C40" s="231" t="s">
        <v>249</v>
      </c>
      <c r="D40" s="231" t="s">
        <v>464</v>
      </c>
      <c r="E40" s="231" t="s">
        <v>278</v>
      </c>
      <c r="F40" s="231">
        <v>2</v>
      </c>
      <c r="G40" s="231">
        <v>12</v>
      </c>
      <c r="H40" s="231">
        <v>43</v>
      </c>
      <c r="I40" s="231">
        <v>23</v>
      </c>
      <c r="J40" s="231">
        <v>201207</v>
      </c>
      <c r="K40" s="231">
        <v>999999</v>
      </c>
      <c r="L40" s="231">
        <v>0</v>
      </c>
      <c r="M40" s="231">
        <v>0</v>
      </c>
      <c r="N40" s="231">
        <v>335</v>
      </c>
      <c r="O40" s="231">
        <v>35</v>
      </c>
      <c r="P40" s="231">
        <v>35</v>
      </c>
      <c r="Q40" s="231">
        <v>0</v>
      </c>
      <c r="R40" s="231">
        <v>20150423</v>
      </c>
    </row>
    <row r="41" spans="2:18" x14ac:dyDescent="0.25">
      <c r="B41" s="231">
        <v>1</v>
      </c>
      <c r="C41" s="231" t="s">
        <v>249</v>
      </c>
      <c r="D41" s="231" t="s">
        <v>464</v>
      </c>
      <c r="E41" s="231" t="s">
        <v>278</v>
      </c>
      <c r="F41" s="231">
        <v>2</v>
      </c>
      <c r="G41" s="231">
        <v>20</v>
      </c>
      <c r="H41" s="231">
        <v>43</v>
      </c>
      <c r="I41" s="231">
        <v>23</v>
      </c>
      <c r="J41" s="231">
        <v>201207</v>
      </c>
      <c r="K41" s="231">
        <v>999999</v>
      </c>
      <c r="L41" s="231">
        <v>0</v>
      </c>
      <c r="M41" s="231">
        <v>0</v>
      </c>
      <c r="N41" s="231">
        <v>1200</v>
      </c>
      <c r="O41" s="231">
        <v>35</v>
      </c>
      <c r="P41" s="231">
        <v>35</v>
      </c>
      <c r="Q41" s="231">
        <v>0</v>
      </c>
      <c r="R41" s="231">
        <v>20150423</v>
      </c>
    </row>
    <row r="42" spans="2:18" x14ac:dyDescent="0.25">
      <c r="B42" s="231">
        <v>1</v>
      </c>
      <c r="C42" s="231" t="s">
        <v>249</v>
      </c>
      <c r="D42" s="231" t="s">
        <v>464</v>
      </c>
      <c r="E42" s="231" t="s">
        <v>278</v>
      </c>
      <c r="F42" s="231">
        <v>2</v>
      </c>
      <c r="G42" s="231">
        <v>50</v>
      </c>
      <c r="H42" s="231">
        <v>43</v>
      </c>
      <c r="I42" s="231">
        <v>23</v>
      </c>
      <c r="J42" s="231">
        <v>201207</v>
      </c>
      <c r="K42" s="231">
        <v>999999</v>
      </c>
      <c r="L42" s="231">
        <v>0</v>
      </c>
      <c r="M42" s="231">
        <v>0</v>
      </c>
      <c r="N42" s="231">
        <v>867.74</v>
      </c>
      <c r="O42" s="231">
        <v>35</v>
      </c>
      <c r="P42" s="231">
        <v>35</v>
      </c>
      <c r="Q42" s="231">
        <v>0</v>
      </c>
      <c r="R42" s="231">
        <v>20150423</v>
      </c>
    </row>
    <row r="43" spans="2:18" x14ac:dyDescent="0.25">
      <c r="B43" s="231">
        <v>1</v>
      </c>
      <c r="C43" s="231" t="s">
        <v>249</v>
      </c>
      <c r="D43" s="231" t="s">
        <v>464</v>
      </c>
      <c r="E43" s="231" t="s">
        <v>278</v>
      </c>
      <c r="F43" s="231">
        <v>2</v>
      </c>
      <c r="G43" s="231">
        <v>68</v>
      </c>
      <c r="H43" s="231">
        <v>43</v>
      </c>
      <c r="I43" s="231">
        <v>23</v>
      </c>
      <c r="J43" s="231">
        <v>201207</v>
      </c>
      <c r="K43" s="231">
        <v>999999</v>
      </c>
      <c r="L43" s="231">
        <v>0</v>
      </c>
      <c r="M43" s="231">
        <v>0</v>
      </c>
      <c r="N43" s="231">
        <v>1572.7</v>
      </c>
      <c r="O43" s="231">
        <v>35</v>
      </c>
      <c r="P43" s="231">
        <v>35</v>
      </c>
      <c r="Q43" s="231">
        <v>0</v>
      </c>
      <c r="R43" s="231">
        <v>20150423</v>
      </c>
    </row>
    <row r="44" spans="2:18" x14ac:dyDescent="0.25">
      <c r="B44" s="231">
        <v>1</v>
      </c>
      <c r="C44" s="231" t="s">
        <v>249</v>
      </c>
      <c r="D44" s="231" t="s">
        <v>464</v>
      </c>
      <c r="E44" s="231" t="s">
        <v>278</v>
      </c>
      <c r="F44" s="231">
        <v>2</v>
      </c>
      <c r="G44" s="231">
        <v>63</v>
      </c>
      <c r="H44" s="231">
        <v>43</v>
      </c>
      <c r="I44" s="231">
        <v>23</v>
      </c>
      <c r="J44" s="231">
        <v>201207</v>
      </c>
      <c r="K44" s="231">
        <v>999999</v>
      </c>
      <c r="L44" s="231">
        <v>0</v>
      </c>
      <c r="M44" s="231">
        <v>0</v>
      </c>
      <c r="N44" s="231">
        <v>705.38</v>
      </c>
      <c r="O44" s="231">
        <v>35</v>
      </c>
      <c r="P44" s="231">
        <v>35</v>
      </c>
      <c r="Q44" s="231">
        <v>0</v>
      </c>
      <c r="R44" s="231">
        <v>20150423</v>
      </c>
    </row>
    <row r="45" spans="2:18" x14ac:dyDescent="0.25">
      <c r="B45" s="231">
        <v>1</v>
      </c>
      <c r="C45" s="231" t="s">
        <v>246</v>
      </c>
      <c r="D45" s="231" t="s">
        <v>245</v>
      </c>
      <c r="E45" s="231" t="s">
        <v>278</v>
      </c>
      <c r="F45" s="231">
        <v>2</v>
      </c>
      <c r="G45" s="231">
        <v>1</v>
      </c>
      <c r="H45" s="231">
        <v>47</v>
      </c>
      <c r="I45" s="231">
        <v>22</v>
      </c>
      <c r="J45" s="231">
        <v>201207</v>
      </c>
      <c r="K45" s="231">
        <v>999999</v>
      </c>
      <c r="L45" s="231">
        <v>0</v>
      </c>
      <c r="M45" s="231">
        <v>0</v>
      </c>
      <c r="N45" s="231">
        <v>6133.8</v>
      </c>
      <c r="O45" s="231">
        <v>35</v>
      </c>
      <c r="P45" s="231">
        <v>35</v>
      </c>
      <c r="Q45" s="231">
        <v>0</v>
      </c>
      <c r="R45" s="231">
        <v>20150423</v>
      </c>
    </row>
    <row r="46" spans="2:18" x14ac:dyDescent="0.25">
      <c r="B46" s="231">
        <v>1</v>
      </c>
      <c r="C46" s="231" t="s">
        <v>246</v>
      </c>
      <c r="D46" s="231" t="s">
        <v>245</v>
      </c>
      <c r="E46" s="231" t="s">
        <v>278</v>
      </c>
      <c r="F46" s="231">
        <v>2</v>
      </c>
      <c r="G46" s="231">
        <v>4</v>
      </c>
      <c r="H46" s="231">
        <v>47</v>
      </c>
      <c r="I46" s="231">
        <v>22</v>
      </c>
      <c r="J46" s="231">
        <v>201207</v>
      </c>
      <c r="K46" s="231">
        <v>999999</v>
      </c>
      <c r="L46" s="231">
        <v>0</v>
      </c>
      <c r="M46" s="231">
        <v>0</v>
      </c>
      <c r="N46" s="231">
        <v>225</v>
      </c>
      <c r="O46" s="231">
        <v>35</v>
      </c>
      <c r="P46" s="231">
        <v>35</v>
      </c>
      <c r="Q46" s="231">
        <v>0</v>
      </c>
      <c r="R46" s="231">
        <v>20150423</v>
      </c>
    </row>
    <row r="47" spans="2:18" x14ac:dyDescent="0.25">
      <c r="B47" s="231">
        <v>1</v>
      </c>
      <c r="C47" s="231" t="s">
        <v>246</v>
      </c>
      <c r="D47" s="231" t="s">
        <v>245</v>
      </c>
      <c r="E47" s="231" t="s">
        <v>278</v>
      </c>
      <c r="F47" s="231">
        <v>2</v>
      </c>
      <c r="G47" s="231">
        <v>9</v>
      </c>
      <c r="H47" s="231">
        <v>47</v>
      </c>
      <c r="I47" s="231">
        <v>22</v>
      </c>
      <c r="J47" s="231">
        <v>201207</v>
      </c>
      <c r="K47" s="231">
        <v>999999</v>
      </c>
      <c r="L47" s="231">
        <v>0</v>
      </c>
      <c r="M47" s="231">
        <v>0</v>
      </c>
      <c r="N47" s="231">
        <v>365</v>
      </c>
      <c r="O47" s="231">
        <v>35</v>
      </c>
      <c r="P47" s="231">
        <v>35</v>
      </c>
      <c r="Q47" s="231">
        <v>0</v>
      </c>
      <c r="R47" s="231">
        <v>20150423</v>
      </c>
    </row>
    <row r="48" spans="2:18" x14ac:dyDescent="0.25">
      <c r="B48" s="231">
        <v>1</v>
      </c>
      <c r="C48" s="231" t="s">
        <v>246</v>
      </c>
      <c r="D48" s="231" t="s">
        <v>245</v>
      </c>
      <c r="E48" s="231" t="s">
        <v>278</v>
      </c>
      <c r="F48" s="231">
        <v>2</v>
      </c>
      <c r="G48" s="231">
        <v>11</v>
      </c>
      <c r="H48" s="231">
        <v>47</v>
      </c>
      <c r="I48" s="231">
        <v>22</v>
      </c>
      <c r="J48" s="231">
        <v>201207</v>
      </c>
      <c r="K48" s="231">
        <v>999999</v>
      </c>
      <c r="L48" s="231">
        <v>0</v>
      </c>
      <c r="M48" s="231">
        <v>0</v>
      </c>
      <c r="N48" s="231">
        <v>365</v>
      </c>
      <c r="O48" s="231">
        <v>35</v>
      </c>
      <c r="P48" s="231">
        <v>35</v>
      </c>
      <c r="Q48" s="231">
        <v>0</v>
      </c>
      <c r="R48" s="231">
        <v>20150423</v>
      </c>
    </row>
    <row r="49" spans="2:18" x14ac:dyDescent="0.25">
      <c r="B49" s="231">
        <v>1</v>
      </c>
      <c r="C49" s="231" t="s">
        <v>246</v>
      </c>
      <c r="D49" s="231" t="s">
        <v>245</v>
      </c>
      <c r="E49" s="231" t="s">
        <v>278</v>
      </c>
      <c r="F49" s="231">
        <v>2</v>
      </c>
      <c r="G49" s="231">
        <v>12</v>
      </c>
      <c r="H49" s="231">
        <v>47</v>
      </c>
      <c r="I49" s="231">
        <v>22</v>
      </c>
      <c r="J49" s="231">
        <v>201207</v>
      </c>
      <c r="K49" s="231">
        <v>999999</v>
      </c>
      <c r="L49" s="231">
        <v>0</v>
      </c>
      <c r="M49" s="231">
        <v>0</v>
      </c>
      <c r="N49" s="231">
        <v>335</v>
      </c>
      <c r="O49" s="231">
        <v>35</v>
      </c>
      <c r="P49" s="231">
        <v>35</v>
      </c>
      <c r="Q49" s="231">
        <v>0</v>
      </c>
      <c r="R49" s="231">
        <v>20150423</v>
      </c>
    </row>
    <row r="50" spans="2:18" x14ac:dyDescent="0.25">
      <c r="B50" s="231">
        <v>1</v>
      </c>
      <c r="C50" s="231" t="s">
        <v>246</v>
      </c>
      <c r="D50" s="231" t="s">
        <v>245</v>
      </c>
      <c r="E50" s="231" t="s">
        <v>278</v>
      </c>
      <c r="F50" s="231">
        <v>2</v>
      </c>
      <c r="G50" s="231">
        <v>20</v>
      </c>
      <c r="H50" s="231">
        <v>47</v>
      </c>
      <c r="I50" s="231">
        <v>22</v>
      </c>
      <c r="J50" s="231">
        <v>201207</v>
      </c>
      <c r="K50" s="231">
        <v>999999</v>
      </c>
      <c r="L50" s="231">
        <v>0</v>
      </c>
      <c r="M50" s="231">
        <v>0</v>
      </c>
      <c r="N50" s="231">
        <v>1200</v>
      </c>
      <c r="O50" s="231">
        <v>35</v>
      </c>
      <c r="P50" s="231">
        <v>35</v>
      </c>
      <c r="Q50" s="231">
        <v>0</v>
      </c>
      <c r="R50" s="231">
        <v>20150423</v>
      </c>
    </row>
    <row r="51" spans="2:18" x14ac:dyDescent="0.25">
      <c r="B51" s="231">
        <v>1</v>
      </c>
      <c r="C51" s="231" t="s">
        <v>246</v>
      </c>
      <c r="D51" s="231" t="s">
        <v>245</v>
      </c>
      <c r="E51" s="231" t="s">
        <v>278</v>
      </c>
      <c r="F51" s="231">
        <v>2</v>
      </c>
      <c r="G51" s="231">
        <v>50</v>
      </c>
      <c r="H51" s="231">
        <v>47</v>
      </c>
      <c r="I51" s="231">
        <v>22</v>
      </c>
      <c r="J51" s="231">
        <v>201207</v>
      </c>
      <c r="K51" s="231">
        <v>999999</v>
      </c>
      <c r="L51" s="231">
        <v>0</v>
      </c>
      <c r="M51" s="231">
        <v>0</v>
      </c>
      <c r="N51" s="231">
        <v>1001.76</v>
      </c>
      <c r="O51" s="231">
        <v>35</v>
      </c>
      <c r="P51" s="231">
        <v>35</v>
      </c>
      <c r="Q51" s="231">
        <v>0</v>
      </c>
      <c r="R51" s="231">
        <v>20150423</v>
      </c>
    </row>
    <row r="52" spans="2:18" x14ac:dyDescent="0.25">
      <c r="B52" s="231">
        <v>1</v>
      </c>
      <c r="C52" s="231" t="s">
        <v>246</v>
      </c>
      <c r="D52" s="231" t="s">
        <v>245</v>
      </c>
      <c r="E52" s="231" t="s">
        <v>278</v>
      </c>
      <c r="F52" s="231">
        <v>2</v>
      </c>
      <c r="G52" s="231">
        <v>68</v>
      </c>
      <c r="H52" s="231">
        <v>47</v>
      </c>
      <c r="I52" s="231">
        <v>22</v>
      </c>
      <c r="J52" s="231">
        <v>201207</v>
      </c>
      <c r="K52" s="231">
        <v>999999</v>
      </c>
      <c r="L52" s="231">
        <v>0</v>
      </c>
      <c r="M52" s="231">
        <v>0</v>
      </c>
      <c r="N52" s="231">
        <v>1572.7</v>
      </c>
      <c r="O52" s="231">
        <v>35</v>
      </c>
      <c r="P52" s="231">
        <v>35</v>
      </c>
      <c r="Q52" s="231">
        <v>0</v>
      </c>
      <c r="R52" s="231">
        <v>20150423</v>
      </c>
    </row>
    <row r="53" spans="2:18" x14ac:dyDescent="0.25">
      <c r="B53" s="231">
        <v>1</v>
      </c>
      <c r="C53" s="231" t="s">
        <v>246</v>
      </c>
      <c r="D53" s="231" t="s">
        <v>245</v>
      </c>
      <c r="E53" s="231" t="s">
        <v>278</v>
      </c>
      <c r="F53" s="231">
        <v>2</v>
      </c>
      <c r="G53" s="231">
        <v>63</v>
      </c>
      <c r="H53" s="231">
        <v>47</v>
      </c>
      <c r="I53" s="231">
        <v>22</v>
      </c>
      <c r="J53" s="231">
        <v>201207</v>
      </c>
      <c r="K53" s="231">
        <v>999999</v>
      </c>
      <c r="L53" s="231">
        <v>0</v>
      </c>
      <c r="M53" s="231">
        <v>0</v>
      </c>
      <c r="N53" s="231">
        <v>705.38</v>
      </c>
      <c r="O53" s="231">
        <v>35</v>
      </c>
      <c r="P53" s="231">
        <v>35</v>
      </c>
      <c r="Q53" s="231">
        <v>0</v>
      </c>
      <c r="R53" s="231">
        <v>20150423</v>
      </c>
    </row>
    <row r="54" spans="2:18" x14ac:dyDescent="0.25">
      <c r="B54" s="231">
        <v>1</v>
      </c>
      <c r="C54" s="231" t="s">
        <v>246</v>
      </c>
      <c r="D54" s="231" t="s">
        <v>245</v>
      </c>
      <c r="E54" s="231" t="s">
        <v>278</v>
      </c>
      <c r="F54" s="231">
        <v>2</v>
      </c>
      <c r="G54" s="231">
        <v>13</v>
      </c>
      <c r="H54" s="231">
        <v>47</v>
      </c>
      <c r="I54" s="231">
        <v>22</v>
      </c>
      <c r="J54" s="231">
        <v>201207</v>
      </c>
      <c r="K54" s="231">
        <v>999999</v>
      </c>
      <c r="L54" s="231">
        <v>0</v>
      </c>
      <c r="M54" s="231">
        <v>0</v>
      </c>
      <c r="N54" s="231">
        <v>60</v>
      </c>
      <c r="O54" s="231">
        <v>35</v>
      </c>
      <c r="P54" s="231">
        <v>35</v>
      </c>
      <c r="Q54" s="231">
        <v>0</v>
      </c>
      <c r="R54" s="231">
        <v>20150423</v>
      </c>
    </row>
    <row r="55" spans="2:18" x14ac:dyDescent="0.25">
      <c r="B55" s="231">
        <v>1</v>
      </c>
      <c r="C55" s="231" t="s">
        <v>262</v>
      </c>
      <c r="D55" s="231" t="s">
        <v>261</v>
      </c>
      <c r="E55" s="231" t="s">
        <v>278</v>
      </c>
      <c r="F55" s="231">
        <v>2</v>
      </c>
      <c r="G55" s="231">
        <v>1</v>
      </c>
      <c r="H55" s="231">
        <v>62</v>
      </c>
      <c r="I55" s="231" t="s">
        <v>274</v>
      </c>
      <c r="J55" s="231">
        <v>201207</v>
      </c>
      <c r="K55" s="231">
        <v>999999</v>
      </c>
      <c r="L55" s="231">
        <v>0</v>
      </c>
      <c r="M55" s="231">
        <v>0</v>
      </c>
      <c r="N55" s="231">
        <v>6285.2</v>
      </c>
      <c r="O55" s="231">
        <v>35</v>
      </c>
      <c r="P55" s="231">
        <v>35</v>
      </c>
      <c r="Q55" s="231">
        <v>0</v>
      </c>
      <c r="R55" s="231">
        <v>20150423</v>
      </c>
    </row>
    <row r="56" spans="2:18" x14ac:dyDescent="0.25">
      <c r="B56" s="231">
        <v>1</v>
      </c>
      <c r="C56" s="231" t="s">
        <v>262</v>
      </c>
      <c r="D56" s="231" t="s">
        <v>261</v>
      </c>
      <c r="E56" s="231" t="s">
        <v>278</v>
      </c>
      <c r="F56" s="231">
        <v>2</v>
      </c>
      <c r="G56" s="231">
        <v>4</v>
      </c>
      <c r="H56" s="231">
        <v>62</v>
      </c>
      <c r="I56" s="231" t="s">
        <v>274</v>
      </c>
      <c r="J56" s="231">
        <v>201207</v>
      </c>
      <c r="K56" s="231">
        <v>999999</v>
      </c>
      <c r="L56" s="231">
        <v>0</v>
      </c>
      <c r="M56" s="231">
        <v>0</v>
      </c>
      <c r="N56" s="231">
        <v>125</v>
      </c>
      <c r="O56" s="231">
        <v>35</v>
      </c>
      <c r="P56" s="231">
        <v>35</v>
      </c>
      <c r="Q56" s="231">
        <v>0</v>
      </c>
      <c r="R56" s="231">
        <v>20150423</v>
      </c>
    </row>
    <row r="57" spans="2:18" x14ac:dyDescent="0.25">
      <c r="B57" s="231">
        <v>1</v>
      </c>
      <c r="C57" s="231" t="s">
        <v>262</v>
      </c>
      <c r="D57" s="231" t="s">
        <v>261</v>
      </c>
      <c r="E57" s="231" t="s">
        <v>278</v>
      </c>
      <c r="F57" s="231">
        <v>2</v>
      </c>
      <c r="G57" s="231">
        <v>8</v>
      </c>
      <c r="H57" s="231">
        <v>62</v>
      </c>
      <c r="I57" s="231" t="s">
        <v>274</v>
      </c>
      <c r="J57" s="231">
        <v>201207</v>
      </c>
      <c r="K57" s="231">
        <v>999999</v>
      </c>
      <c r="L57" s="231">
        <v>0</v>
      </c>
      <c r="M57" s="231">
        <v>0</v>
      </c>
      <c r="N57" s="231">
        <v>5673.5</v>
      </c>
      <c r="O57" s="231">
        <v>35</v>
      </c>
      <c r="P57" s="231">
        <v>35</v>
      </c>
      <c r="Q57" s="231">
        <v>0</v>
      </c>
      <c r="R57" s="231">
        <v>20150423</v>
      </c>
    </row>
    <row r="58" spans="2:18" x14ac:dyDescent="0.25">
      <c r="B58" s="231">
        <v>1</v>
      </c>
      <c r="C58" s="231" t="s">
        <v>262</v>
      </c>
      <c r="D58" s="231" t="s">
        <v>261</v>
      </c>
      <c r="E58" s="231" t="s">
        <v>278</v>
      </c>
      <c r="F58" s="231">
        <v>2</v>
      </c>
      <c r="G58" s="231">
        <v>9</v>
      </c>
      <c r="H58" s="231">
        <v>62</v>
      </c>
      <c r="I58" s="231" t="s">
        <v>274</v>
      </c>
      <c r="J58" s="231">
        <v>201207</v>
      </c>
      <c r="K58" s="231">
        <v>999999</v>
      </c>
      <c r="L58" s="231">
        <v>0</v>
      </c>
      <c r="M58" s="231">
        <v>0</v>
      </c>
      <c r="N58" s="231">
        <v>365</v>
      </c>
      <c r="O58" s="231">
        <v>35</v>
      </c>
      <c r="P58" s="231">
        <v>35</v>
      </c>
      <c r="Q58" s="231">
        <v>0</v>
      </c>
      <c r="R58" s="231">
        <v>20150423</v>
      </c>
    </row>
    <row r="59" spans="2:18" x14ac:dyDescent="0.25">
      <c r="B59" s="231">
        <v>1</v>
      </c>
      <c r="C59" s="231" t="s">
        <v>262</v>
      </c>
      <c r="D59" s="231" t="s">
        <v>261</v>
      </c>
      <c r="E59" s="231" t="s">
        <v>278</v>
      </c>
      <c r="F59" s="231">
        <v>2</v>
      </c>
      <c r="G59" s="231">
        <v>11</v>
      </c>
      <c r="H59" s="231">
        <v>62</v>
      </c>
      <c r="I59" s="231" t="s">
        <v>274</v>
      </c>
      <c r="J59" s="231">
        <v>201207</v>
      </c>
      <c r="K59" s="231">
        <v>999999</v>
      </c>
      <c r="L59" s="231">
        <v>0</v>
      </c>
      <c r="M59" s="231">
        <v>0</v>
      </c>
      <c r="N59" s="231">
        <v>365</v>
      </c>
      <c r="O59" s="231">
        <v>35</v>
      </c>
      <c r="P59" s="231">
        <v>35</v>
      </c>
      <c r="Q59" s="231">
        <v>0</v>
      </c>
      <c r="R59" s="231">
        <v>20150423</v>
      </c>
    </row>
    <row r="60" spans="2:18" x14ac:dyDescent="0.25">
      <c r="B60" s="231">
        <v>1</v>
      </c>
      <c r="C60" s="231" t="s">
        <v>262</v>
      </c>
      <c r="D60" s="231" t="s">
        <v>261</v>
      </c>
      <c r="E60" s="231" t="s">
        <v>278</v>
      </c>
      <c r="F60" s="231">
        <v>2</v>
      </c>
      <c r="G60" s="231">
        <v>12</v>
      </c>
      <c r="H60" s="231">
        <v>62</v>
      </c>
      <c r="I60" s="231" t="s">
        <v>274</v>
      </c>
      <c r="J60" s="231">
        <v>201207</v>
      </c>
      <c r="K60" s="231">
        <v>999999</v>
      </c>
      <c r="L60" s="231">
        <v>0</v>
      </c>
      <c r="M60" s="231">
        <v>0</v>
      </c>
      <c r="N60" s="231">
        <v>335</v>
      </c>
      <c r="O60" s="231">
        <v>35</v>
      </c>
      <c r="P60" s="231">
        <v>35</v>
      </c>
      <c r="Q60" s="231">
        <v>0</v>
      </c>
      <c r="R60" s="231">
        <v>20150423</v>
      </c>
    </row>
    <row r="61" spans="2:18" x14ac:dyDescent="0.25">
      <c r="B61" s="231">
        <v>1</v>
      </c>
      <c r="C61" s="231" t="s">
        <v>262</v>
      </c>
      <c r="D61" s="231" t="s">
        <v>261</v>
      </c>
      <c r="E61" s="231" t="s">
        <v>278</v>
      </c>
      <c r="F61" s="231">
        <v>2</v>
      </c>
      <c r="G61" s="231">
        <v>20</v>
      </c>
      <c r="H61" s="231">
        <v>62</v>
      </c>
      <c r="I61" s="231" t="s">
        <v>274</v>
      </c>
      <c r="J61" s="231">
        <v>201207</v>
      </c>
      <c r="K61" s="231">
        <v>999999</v>
      </c>
      <c r="L61" s="231">
        <v>0</v>
      </c>
      <c r="M61" s="231">
        <v>0</v>
      </c>
      <c r="N61" s="231">
        <v>1200</v>
      </c>
      <c r="O61" s="231">
        <v>35</v>
      </c>
      <c r="P61" s="231">
        <v>35</v>
      </c>
      <c r="Q61" s="231">
        <v>0</v>
      </c>
      <c r="R61" s="231">
        <v>20150423</v>
      </c>
    </row>
    <row r="62" spans="2:18" x14ac:dyDescent="0.25">
      <c r="B62" s="231">
        <v>1</v>
      </c>
      <c r="C62" s="231" t="s">
        <v>266</v>
      </c>
      <c r="D62" s="231" t="s">
        <v>265</v>
      </c>
      <c r="E62" s="231" t="s">
        <v>278</v>
      </c>
      <c r="F62" s="231">
        <v>2</v>
      </c>
      <c r="G62" s="231">
        <v>1</v>
      </c>
      <c r="H62" s="231">
        <v>65</v>
      </c>
      <c r="I62" s="231">
        <v>26</v>
      </c>
      <c r="J62" s="231">
        <v>201207</v>
      </c>
      <c r="K62" s="231">
        <v>999999</v>
      </c>
      <c r="L62" s="231">
        <v>0</v>
      </c>
      <c r="M62" s="231">
        <v>0</v>
      </c>
      <c r="N62" s="231">
        <v>6429.3</v>
      </c>
      <c r="O62" s="231">
        <v>35</v>
      </c>
      <c r="P62" s="231">
        <v>35</v>
      </c>
      <c r="Q62" s="231">
        <v>0</v>
      </c>
      <c r="R62" s="231">
        <v>20150423</v>
      </c>
    </row>
    <row r="63" spans="2:18" x14ac:dyDescent="0.25">
      <c r="B63" s="231">
        <v>1</v>
      </c>
      <c r="C63" s="231" t="s">
        <v>266</v>
      </c>
      <c r="D63" s="231" t="s">
        <v>265</v>
      </c>
      <c r="E63" s="231" t="s">
        <v>278</v>
      </c>
      <c r="F63" s="231">
        <v>2</v>
      </c>
      <c r="G63" s="231">
        <v>4</v>
      </c>
      <c r="H63" s="231">
        <v>65</v>
      </c>
      <c r="I63" s="231">
        <v>26</v>
      </c>
      <c r="J63" s="231">
        <v>201207</v>
      </c>
      <c r="K63" s="231">
        <v>999999</v>
      </c>
      <c r="L63" s="231">
        <v>0</v>
      </c>
      <c r="M63" s="231">
        <v>0</v>
      </c>
      <c r="N63" s="231">
        <v>225</v>
      </c>
      <c r="O63" s="231">
        <v>35</v>
      </c>
      <c r="P63" s="231">
        <v>35</v>
      </c>
      <c r="Q63" s="231">
        <v>0</v>
      </c>
      <c r="R63" s="231">
        <v>20150423</v>
      </c>
    </row>
    <row r="64" spans="2:18" x14ac:dyDescent="0.25">
      <c r="B64" s="231">
        <v>1</v>
      </c>
      <c r="C64" s="231" t="s">
        <v>266</v>
      </c>
      <c r="D64" s="231" t="s">
        <v>265</v>
      </c>
      <c r="E64" s="231" t="s">
        <v>278</v>
      </c>
      <c r="F64" s="231">
        <v>2</v>
      </c>
      <c r="G64" s="231">
        <v>9</v>
      </c>
      <c r="H64" s="231">
        <v>65</v>
      </c>
      <c r="I64" s="231">
        <v>26</v>
      </c>
      <c r="J64" s="231">
        <v>201207</v>
      </c>
      <c r="K64" s="231">
        <v>999999</v>
      </c>
      <c r="L64" s="231">
        <v>0</v>
      </c>
      <c r="M64" s="231">
        <v>0</v>
      </c>
      <c r="N64" s="231">
        <v>365</v>
      </c>
      <c r="O64" s="231">
        <v>35</v>
      </c>
      <c r="P64" s="231">
        <v>35</v>
      </c>
      <c r="Q64" s="231">
        <v>0</v>
      </c>
      <c r="R64" s="231">
        <v>20150423</v>
      </c>
    </row>
    <row r="65" spans="2:18" x14ac:dyDescent="0.25">
      <c r="B65" s="231">
        <v>1</v>
      </c>
      <c r="C65" s="231" t="s">
        <v>266</v>
      </c>
      <c r="D65" s="231" t="s">
        <v>265</v>
      </c>
      <c r="E65" s="231" t="s">
        <v>278</v>
      </c>
      <c r="F65" s="231">
        <v>2</v>
      </c>
      <c r="G65" s="231">
        <v>11</v>
      </c>
      <c r="H65" s="231">
        <v>65</v>
      </c>
      <c r="I65" s="231">
        <v>26</v>
      </c>
      <c r="J65" s="231">
        <v>201207</v>
      </c>
      <c r="K65" s="231">
        <v>999999</v>
      </c>
      <c r="L65" s="231">
        <v>0</v>
      </c>
      <c r="M65" s="231">
        <v>0</v>
      </c>
      <c r="N65" s="231">
        <v>365</v>
      </c>
      <c r="O65" s="231">
        <v>35</v>
      </c>
      <c r="P65" s="231">
        <v>35</v>
      </c>
      <c r="Q65" s="231">
        <v>0</v>
      </c>
      <c r="R65" s="231">
        <v>20150423</v>
      </c>
    </row>
    <row r="66" spans="2:18" x14ac:dyDescent="0.25">
      <c r="B66" s="231">
        <v>1</v>
      </c>
      <c r="C66" s="231" t="s">
        <v>266</v>
      </c>
      <c r="D66" s="231" t="s">
        <v>265</v>
      </c>
      <c r="E66" s="231" t="s">
        <v>278</v>
      </c>
      <c r="F66" s="231">
        <v>2</v>
      </c>
      <c r="G66" s="231">
        <v>12</v>
      </c>
      <c r="H66" s="231">
        <v>65</v>
      </c>
      <c r="I66" s="231">
        <v>26</v>
      </c>
      <c r="J66" s="231">
        <v>201207</v>
      </c>
      <c r="K66" s="231">
        <v>999999</v>
      </c>
      <c r="L66" s="231">
        <v>0</v>
      </c>
      <c r="M66" s="231">
        <v>0</v>
      </c>
      <c r="N66" s="231">
        <v>335</v>
      </c>
      <c r="O66" s="231">
        <v>35</v>
      </c>
      <c r="P66" s="231">
        <v>35</v>
      </c>
      <c r="Q66" s="231">
        <v>0</v>
      </c>
      <c r="R66" s="231">
        <v>20150423</v>
      </c>
    </row>
    <row r="67" spans="2:18" x14ac:dyDescent="0.25">
      <c r="B67" s="231">
        <v>1</v>
      </c>
      <c r="C67" s="231" t="s">
        <v>266</v>
      </c>
      <c r="D67" s="231" t="s">
        <v>265</v>
      </c>
      <c r="E67" s="231" t="s">
        <v>278</v>
      </c>
      <c r="F67" s="231">
        <v>2</v>
      </c>
      <c r="G67" s="231">
        <v>20</v>
      </c>
      <c r="H67" s="231">
        <v>65</v>
      </c>
      <c r="I67" s="231">
        <v>26</v>
      </c>
      <c r="J67" s="231">
        <v>201207</v>
      </c>
      <c r="K67" s="231">
        <v>999999</v>
      </c>
      <c r="L67" s="231">
        <v>0</v>
      </c>
      <c r="M67" s="231">
        <v>0</v>
      </c>
      <c r="N67" s="231">
        <v>1200</v>
      </c>
      <c r="O67" s="231">
        <v>35</v>
      </c>
      <c r="P67" s="231">
        <v>35</v>
      </c>
      <c r="Q67" s="231">
        <v>0</v>
      </c>
      <c r="R67" s="231">
        <v>20150423</v>
      </c>
    </row>
    <row r="68" spans="2:18" x14ac:dyDescent="0.25">
      <c r="B68" s="231">
        <v>1</v>
      </c>
      <c r="C68" s="231" t="s">
        <v>266</v>
      </c>
      <c r="D68" s="231" t="s">
        <v>265</v>
      </c>
      <c r="E68" s="231" t="s">
        <v>278</v>
      </c>
      <c r="F68" s="231">
        <v>2</v>
      </c>
      <c r="G68" s="231">
        <v>50</v>
      </c>
      <c r="H68" s="231">
        <v>65</v>
      </c>
      <c r="I68" s="231">
        <v>26</v>
      </c>
      <c r="J68" s="231">
        <v>201207</v>
      </c>
      <c r="K68" s="231">
        <v>999999</v>
      </c>
      <c r="L68" s="231">
        <v>0</v>
      </c>
      <c r="M68" s="231">
        <v>0</v>
      </c>
      <c r="N68" s="231">
        <v>1703.8</v>
      </c>
      <c r="O68" s="231">
        <v>35</v>
      </c>
      <c r="P68" s="231">
        <v>35</v>
      </c>
      <c r="Q68" s="231">
        <v>0</v>
      </c>
      <c r="R68" s="231">
        <v>20150423</v>
      </c>
    </row>
    <row r="69" spans="2:18" x14ac:dyDescent="0.25">
      <c r="B69" s="231">
        <v>1</v>
      </c>
      <c r="C69" s="231" t="s">
        <v>266</v>
      </c>
      <c r="D69" s="231" t="s">
        <v>265</v>
      </c>
      <c r="E69" s="231" t="s">
        <v>278</v>
      </c>
      <c r="F69" s="231">
        <v>2</v>
      </c>
      <c r="G69" s="231">
        <v>68</v>
      </c>
      <c r="H69" s="231">
        <v>65</v>
      </c>
      <c r="I69" s="231">
        <v>26</v>
      </c>
      <c r="J69" s="231">
        <v>201207</v>
      </c>
      <c r="K69" s="231">
        <v>999999</v>
      </c>
      <c r="L69" s="231">
        <v>0</v>
      </c>
      <c r="M69" s="231">
        <v>0</v>
      </c>
      <c r="N69" s="231">
        <v>1648.48</v>
      </c>
      <c r="O69" s="231">
        <v>35</v>
      </c>
      <c r="P69" s="231">
        <v>35</v>
      </c>
      <c r="Q69" s="231">
        <v>0</v>
      </c>
      <c r="R69" s="231">
        <v>20150423</v>
      </c>
    </row>
    <row r="70" spans="2:18" x14ac:dyDescent="0.25">
      <c r="B70" s="231">
        <v>1</v>
      </c>
      <c r="C70" s="231" t="s">
        <v>264</v>
      </c>
      <c r="D70" s="231" t="s">
        <v>254</v>
      </c>
      <c r="E70" s="231" t="s">
        <v>278</v>
      </c>
      <c r="F70" s="231">
        <v>2</v>
      </c>
      <c r="G70" s="231">
        <v>1</v>
      </c>
      <c r="H70" s="231">
        <v>70</v>
      </c>
      <c r="I70" s="231">
        <v>25</v>
      </c>
      <c r="J70" s="231">
        <v>201207</v>
      </c>
      <c r="K70" s="231">
        <v>999999</v>
      </c>
      <c r="L70" s="231">
        <v>0</v>
      </c>
      <c r="M70" s="231">
        <v>0</v>
      </c>
      <c r="N70" s="231">
        <v>6281.5</v>
      </c>
      <c r="O70" s="231">
        <v>35</v>
      </c>
      <c r="P70" s="231">
        <v>35</v>
      </c>
      <c r="Q70" s="231">
        <v>0</v>
      </c>
      <c r="R70" s="231">
        <v>20150423</v>
      </c>
    </row>
    <row r="71" spans="2:18" x14ac:dyDescent="0.25">
      <c r="B71" s="231">
        <v>1</v>
      </c>
      <c r="C71" s="231" t="s">
        <v>264</v>
      </c>
      <c r="D71" s="231" t="s">
        <v>254</v>
      </c>
      <c r="E71" s="231" t="s">
        <v>278</v>
      </c>
      <c r="F71" s="231">
        <v>2</v>
      </c>
      <c r="G71" s="231">
        <v>4</v>
      </c>
      <c r="H71" s="231">
        <v>70</v>
      </c>
      <c r="I71" s="231">
        <v>25</v>
      </c>
      <c r="J71" s="231">
        <v>201207</v>
      </c>
      <c r="K71" s="231">
        <v>999999</v>
      </c>
      <c r="L71" s="231">
        <v>0</v>
      </c>
      <c r="M71" s="231">
        <v>0</v>
      </c>
      <c r="N71" s="231">
        <v>125</v>
      </c>
      <c r="O71" s="231">
        <v>35</v>
      </c>
      <c r="P71" s="231">
        <v>35</v>
      </c>
      <c r="Q71" s="231">
        <v>0</v>
      </c>
      <c r="R71" s="231">
        <v>20150423</v>
      </c>
    </row>
    <row r="72" spans="2:18" x14ac:dyDescent="0.25">
      <c r="B72" s="231">
        <v>1</v>
      </c>
      <c r="C72" s="231" t="s">
        <v>264</v>
      </c>
      <c r="D72" s="231" t="s">
        <v>254</v>
      </c>
      <c r="E72" s="231" t="s">
        <v>278</v>
      </c>
      <c r="F72" s="231">
        <v>2</v>
      </c>
      <c r="G72" s="231">
        <v>9</v>
      </c>
      <c r="H72" s="231">
        <v>70</v>
      </c>
      <c r="I72" s="231">
        <v>25</v>
      </c>
      <c r="J72" s="231">
        <v>201207</v>
      </c>
      <c r="K72" s="231">
        <v>999999</v>
      </c>
      <c r="L72" s="231">
        <v>0</v>
      </c>
      <c r="M72" s="231">
        <v>0</v>
      </c>
      <c r="N72" s="231">
        <v>365</v>
      </c>
      <c r="O72" s="231">
        <v>35</v>
      </c>
      <c r="P72" s="231">
        <v>35</v>
      </c>
      <c r="Q72" s="231">
        <v>0</v>
      </c>
      <c r="R72" s="231">
        <v>20150423</v>
      </c>
    </row>
    <row r="73" spans="2:18" x14ac:dyDescent="0.25">
      <c r="B73" s="231">
        <v>1</v>
      </c>
      <c r="C73" s="231" t="s">
        <v>264</v>
      </c>
      <c r="D73" s="231" t="s">
        <v>254</v>
      </c>
      <c r="E73" s="231" t="s">
        <v>278</v>
      </c>
      <c r="F73" s="231">
        <v>2</v>
      </c>
      <c r="G73" s="231">
        <v>11</v>
      </c>
      <c r="H73" s="231">
        <v>70</v>
      </c>
      <c r="I73" s="231">
        <v>25</v>
      </c>
      <c r="J73" s="231">
        <v>201207</v>
      </c>
      <c r="K73" s="231">
        <v>999999</v>
      </c>
      <c r="L73" s="231">
        <v>0</v>
      </c>
      <c r="M73" s="231">
        <v>0</v>
      </c>
      <c r="N73" s="231">
        <v>365</v>
      </c>
      <c r="O73" s="231">
        <v>35</v>
      </c>
      <c r="P73" s="231">
        <v>35</v>
      </c>
      <c r="Q73" s="231">
        <v>0</v>
      </c>
      <c r="R73" s="231">
        <v>20150423</v>
      </c>
    </row>
    <row r="74" spans="2:18" x14ac:dyDescent="0.25">
      <c r="B74" s="231">
        <v>1</v>
      </c>
      <c r="C74" s="231" t="s">
        <v>264</v>
      </c>
      <c r="D74" s="231" t="s">
        <v>254</v>
      </c>
      <c r="E74" s="231" t="s">
        <v>278</v>
      </c>
      <c r="F74" s="231">
        <v>2</v>
      </c>
      <c r="G74" s="231">
        <v>12</v>
      </c>
      <c r="H74" s="231">
        <v>70</v>
      </c>
      <c r="I74" s="231">
        <v>25</v>
      </c>
      <c r="J74" s="231">
        <v>201207</v>
      </c>
      <c r="K74" s="231">
        <v>999999</v>
      </c>
      <c r="L74" s="231">
        <v>0</v>
      </c>
      <c r="M74" s="231">
        <v>0</v>
      </c>
      <c r="N74" s="231">
        <v>335</v>
      </c>
      <c r="O74" s="231">
        <v>35</v>
      </c>
      <c r="P74" s="231">
        <v>35</v>
      </c>
      <c r="Q74" s="231">
        <v>0</v>
      </c>
      <c r="R74" s="231">
        <v>20150423</v>
      </c>
    </row>
    <row r="75" spans="2:18" x14ac:dyDescent="0.25">
      <c r="B75" s="231">
        <v>1</v>
      </c>
      <c r="C75" s="231" t="s">
        <v>264</v>
      </c>
      <c r="D75" s="231" t="s">
        <v>254</v>
      </c>
      <c r="E75" s="231" t="s">
        <v>278</v>
      </c>
      <c r="F75" s="231">
        <v>2</v>
      </c>
      <c r="G75" s="231">
        <v>20</v>
      </c>
      <c r="H75" s="231">
        <v>70</v>
      </c>
      <c r="I75" s="231">
        <v>25</v>
      </c>
      <c r="J75" s="231">
        <v>201207</v>
      </c>
      <c r="K75" s="231">
        <v>999999</v>
      </c>
      <c r="L75" s="231">
        <v>0</v>
      </c>
      <c r="M75" s="231">
        <v>0</v>
      </c>
      <c r="N75" s="231">
        <v>1200</v>
      </c>
      <c r="O75" s="231">
        <v>35</v>
      </c>
      <c r="P75" s="231">
        <v>35</v>
      </c>
      <c r="Q75" s="231">
        <v>0</v>
      </c>
      <c r="R75" s="231">
        <v>20150423</v>
      </c>
    </row>
    <row r="76" spans="2:18" x14ac:dyDescent="0.25">
      <c r="B76" s="231">
        <v>1</v>
      </c>
      <c r="C76" s="231" t="s">
        <v>264</v>
      </c>
      <c r="D76" s="231" t="s">
        <v>254</v>
      </c>
      <c r="E76" s="231" t="s">
        <v>278</v>
      </c>
      <c r="F76" s="231">
        <v>2</v>
      </c>
      <c r="G76" s="231">
        <v>50</v>
      </c>
      <c r="H76" s="231">
        <v>70</v>
      </c>
      <c r="I76" s="231">
        <v>25</v>
      </c>
      <c r="J76" s="231">
        <v>201207</v>
      </c>
      <c r="K76" s="231">
        <v>999999</v>
      </c>
      <c r="L76" s="231">
        <v>0</v>
      </c>
      <c r="M76" s="231">
        <v>0</v>
      </c>
      <c r="N76" s="231">
        <v>628.78</v>
      </c>
      <c r="O76" s="231">
        <v>35</v>
      </c>
      <c r="P76" s="231">
        <v>35</v>
      </c>
      <c r="Q76" s="231">
        <v>0</v>
      </c>
      <c r="R76" s="231">
        <v>20150423</v>
      </c>
    </row>
    <row r="77" spans="2:18" x14ac:dyDescent="0.25">
      <c r="B77" s="231">
        <v>1</v>
      </c>
      <c r="C77" s="231" t="s">
        <v>264</v>
      </c>
      <c r="D77" s="231" t="s">
        <v>254</v>
      </c>
      <c r="E77" s="231" t="s">
        <v>278</v>
      </c>
      <c r="F77" s="231">
        <v>2</v>
      </c>
      <c r="G77" s="231">
        <v>68</v>
      </c>
      <c r="H77" s="231">
        <v>70</v>
      </c>
      <c r="I77" s="231">
        <v>25</v>
      </c>
      <c r="J77" s="231">
        <v>201207</v>
      </c>
      <c r="K77" s="231">
        <v>999999</v>
      </c>
      <c r="L77" s="231">
        <v>0</v>
      </c>
      <c r="M77" s="231">
        <v>0</v>
      </c>
      <c r="N77" s="231">
        <v>1610.58</v>
      </c>
      <c r="O77" s="231">
        <v>35</v>
      </c>
      <c r="P77" s="231">
        <v>35</v>
      </c>
      <c r="Q77" s="231">
        <v>0</v>
      </c>
      <c r="R77" s="231">
        <v>20150423</v>
      </c>
    </row>
    <row r="78" spans="2:18" x14ac:dyDescent="0.25">
      <c r="B78" s="231">
        <v>1</v>
      </c>
      <c r="C78" s="231" t="s">
        <v>264</v>
      </c>
      <c r="D78" s="231" t="s">
        <v>254</v>
      </c>
      <c r="E78" s="231" t="s">
        <v>278</v>
      </c>
      <c r="F78" s="231">
        <v>2</v>
      </c>
      <c r="G78" s="231">
        <v>63</v>
      </c>
      <c r="H78" s="231">
        <v>70</v>
      </c>
      <c r="I78" s="231">
        <v>25</v>
      </c>
      <c r="J78" s="231">
        <v>201207</v>
      </c>
      <c r="K78" s="231">
        <v>999999</v>
      </c>
      <c r="L78" s="231">
        <v>0</v>
      </c>
      <c r="M78" s="231">
        <v>0</v>
      </c>
      <c r="N78" s="231">
        <v>722.38</v>
      </c>
      <c r="O78" s="231">
        <v>35</v>
      </c>
      <c r="P78" s="231">
        <v>35</v>
      </c>
      <c r="Q78" s="231">
        <v>0</v>
      </c>
      <c r="R78" s="231">
        <v>20150423</v>
      </c>
    </row>
    <row r="79" spans="2:18" x14ac:dyDescent="0.25">
      <c r="B79" s="231">
        <v>1</v>
      </c>
      <c r="C79" s="231" t="s">
        <v>264</v>
      </c>
      <c r="D79" s="231" t="s">
        <v>254</v>
      </c>
      <c r="E79" s="231" t="s">
        <v>278</v>
      </c>
      <c r="F79" s="231">
        <v>2</v>
      </c>
      <c r="G79" s="231">
        <v>13</v>
      </c>
      <c r="H79" s="231">
        <v>70</v>
      </c>
      <c r="I79" s="231">
        <v>25</v>
      </c>
      <c r="J79" s="231">
        <v>201207</v>
      </c>
      <c r="K79" s="231">
        <v>999999</v>
      </c>
      <c r="L79" s="231">
        <v>0</v>
      </c>
      <c r="M79" s="231">
        <v>0</v>
      </c>
      <c r="N79" s="231">
        <v>80</v>
      </c>
      <c r="O79" s="231">
        <v>35</v>
      </c>
      <c r="P79" s="231">
        <v>35</v>
      </c>
      <c r="Q79" s="231">
        <v>0</v>
      </c>
      <c r="R79" s="231">
        <v>20150423</v>
      </c>
    </row>
    <row r="80" spans="2:18" x14ac:dyDescent="0.25">
      <c r="B80" s="231">
        <v>1</v>
      </c>
      <c r="C80" s="231" t="s">
        <v>255</v>
      </c>
      <c r="D80" s="231" t="s">
        <v>254</v>
      </c>
      <c r="E80" s="231" t="s">
        <v>278</v>
      </c>
      <c r="F80" s="231">
        <v>2</v>
      </c>
      <c r="G80" s="231">
        <v>1</v>
      </c>
      <c r="H80" s="231">
        <v>70</v>
      </c>
      <c r="I80" s="231">
        <v>25</v>
      </c>
      <c r="J80" s="231">
        <v>201207</v>
      </c>
      <c r="K80" s="231">
        <v>999999</v>
      </c>
      <c r="L80" s="231">
        <v>0</v>
      </c>
      <c r="M80" s="231">
        <v>0</v>
      </c>
      <c r="N80" s="231">
        <v>6281.5</v>
      </c>
      <c r="O80" s="231">
        <v>35</v>
      </c>
      <c r="P80" s="231">
        <v>35</v>
      </c>
      <c r="Q80" s="231">
        <v>0</v>
      </c>
      <c r="R80" s="231">
        <v>20150423</v>
      </c>
    </row>
    <row r="81" spans="2:18" x14ac:dyDescent="0.25">
      <c r="B81" s="231">
        <v>1</v>
      </c>
      <c r="C81" s="231" t="s">
        <v>255</v>
      </c>
      <c r="D81" s="231" t="s">
        <v>254</v>
      </c>
      <c r="E81" s="231" t="s">
        <v>278</v>
      </c>
      <c r="F81" s="231">
        <v>2</v>
      </c>
      <c r="G81" s="231">
        <v>4</v>
      </c>
      <c r="H81" s="231">
        <v>70</v>
      </c>
      <c r="I81" s="231">
        <v>25</v>
      </c>
      <c r="J81" s="231">
        <v>201207</v>
      </c>
      <c r="K81" s="231">
        <v>999999</v>
      </c>
      <c r="L81" s="231">
        <v>0</v>
      </c>
      <c r="M81" s="231">
        <v>0</v>
      </c>
      <c r="N81" s="231">
        <v>125</v>
      </c>
      <c r="O81" s="231">
        <v>35</v>
      </c>
      <c r="P81" s="231">
        <v>35</v>
      </c>
      <c r="Q81" s="231">
        <v>0</v>
      </c>
      <c r="R81" s="231">
        <v>20150423</v>
      </c>
    </row>
    <row r="82" spans="2:18" x14ac:dyDescent="0.25">
      <c r="B82" s="231">
        <v>1</v>
      </c>
      <c r="C82" s="231" t="s">
        <v>255</v>
      </c>
      <c r="D82" s="231" t="s">
        <v>254</v>
      </c>
      <c r="E82" s="231" t="s">
        <v>278</v>
      </c>
      <c r="F82" s="231">
        <v>2</v>
      </c>
      <c r="G82" s="231">
        <v>9</v>
      </c>
      <c r="H82" s="231">
        <v>70</v>
      </c>
      <c r="I82" s="231">
        <v>25</v>
      </c>
      <c r="J82" s="231">
        <v>201207</v>
      </c>
      <c r="K82" s="231">
        <v>999999</v>
      </c>
      <c r="L82" s="231">
        <v>0</v>
      </c>
      <c r="M82" s="231">
        <v>0</v>
      </c>
      <c r="N82" s="231">
        <v>365</v>
      </c>
      <c r="O82" s="231">
        <v>35</v>
      </c>
      <c r="P82" s="231">
        <v>35</v>
      </c>
      <c r="Q82" s="231">
        <v>0</v>
      </c>
      <c r="R82" s="231">
        <v>20150423</v>
      </c>
    </row>
    <row r="83" spans="2:18" x14ac:dyDescent="0.25">
      <c r="B83" s="231">
        <v>1</v>
      </c>
      <c r="C83" s="231" t="s">
        <v>255</v>
      </c>
      <c r="D83" s="231" t="s">
        <v>254</v>
      </c>
      <c r="E83" s="231" t="s">
        <v>278</v>
      </c>
      <c r="F83" s="231">
        <v>2</v>
      </c>
      <c r="G83" s="231">
        <v>11</v>
      </c>
      <c r="H83" s="231">
        <v>70</v>
      </c>
      <c r="I83" s="231">
        <v>25</v>
      </c>
      <c r="J83" s="231">
        <v>201207</v>
      </c>
      <c r="K83" s="231">
        <v>999999</v>
      </c>
      <c r="L83" s="231">
        <v>0</v>
      </c>
      <c r="M83" s="231">
        <v>0</v>
      </c>
      <c r="N83" s="231">
        <v>365</v>
      </c>
      <c r="O83" s="231">
        <v>35</v>
      </c>
      <c r="P83" s="231">
        <v>35</v>
      </c>
      <c r="Q83" s="231">
        <v>0</v>
      </c>
      <c r="R83" s="231">
        <v>20150423</v>
      </c>
    </row>
    <row r="84" spans="2:18" x14ac:dyDescent="0.25">
      <c r="B84" s="231">
        <v>1</v>
      </c>
      <c r="C84" s="231" t="s">
        <v>255</v>
      </c>
      <c r="D84" s="231" t="s">
        <v>254</v>
      </c>
      <c r="E84" s="231" t="s">
        <v>278</v>
      </c>
      <c r="F84" s="231">
        <v>2</v>
      </c>
      <c r="G84" s="231">
        <v>12</v>
      </c>
      <c r="H84" s="231">
        <v>70</v>
      </c>
      <c r="I84" s="231">
        <v>25</v>
      </c>
      <c r="J84" s="231">
        <v>201207</v>
      </c>
      <c r="K84" s="231">
        <v>999999</v>
      </c>
      <c r="L84" s="231">
        <v>0</v>
      </c>
      <c r="M84" s="231">
        <v>0</v>
      </c>
      <c r="N84" s="231">
        <v>335</v>
      </c>
      <c r="O84" s="231">
        <v>35</v>
      </c>
      <c r="P84" s="231">
        <v>35</v>
      </c>
      <c r="Q84" s="231">
        <v>0</v>
      </c>
      <c r="R84" s="231">
        <v>20150423</v>
      </c>
    </row>
    <row r="85" spans="2:18" x14ac:dyDescent="0.25">
      <c r="B85" s="231">
        <v>1</v>
      </c>
      <c r="C85" s="231" t="s">
        <v>255</v>
      </c>
      <c r="D85" s="231" t="s">
        <v>254</v>
      </c>
      <c r="E85" s="231" t="s">
        <v>278</v>
      </c>
      <c r="F85" s="231">
        <v>2</v>
      </c>
      <c r="G85" s="231">
        <v>20</v>
      </c>
      <c r="H85" s="231">
        <v>70</v>
      </c>
      <c r="I85" s="231">
        <v>25</v>
      </c>
      <c r="J85" s="231">
        <v>201207</v>
      </c>
      <c r="K85" s="231">
        <v>999999</v>
      </c>
      <c r="L85" s="231">
        <v>0</v>
      </c>
      <c r="M85" s="231">
        <v>0</v>
      </c>
      <c r="N85" s="231">
        <v>1200</v>
      </c>
      <c r="O85" s="231">
        <v>35</v>
      </c>
      <c r="P85" s="231">
        <v>35</v>
      </c>
      <c r="Q85" s="231">
        <v>0</v>
      </c>
      <c r="R85" s="231">
        <v>20150423</v>
      </c>
    </row>
    <row r="86" spans="2:18" x14ac:dyDescent="0.25">
      <c r="B86" s="231">
        <v>1</v>
      </c>
      <c r="C86" s="231" t="s">
        <v>255</v>
      </c>
      <c r="D86" s="231" t="s">
        <v>254</v>
      </c>
      <c r="E86" s="231" t="s">
        <v>278</v>
      </c>
      <c r="F86" s="231">
        <v>2</v>
      </c>
      <c r="G86" s="231">
        <v>50</v>
      </c>
      <c r="H86" s="231">
        <v>70</v>
      </c>
      <c r="I86" s="231">
        <v>25</v>
      </c>
      <c r="J86" s="231">
        <v>201207</v>
      </c>
      <c r="K86" s="231">
        <v>999999</v>
      </c>
      <c r="L86" s="231">
        <v>0</v>
      </c>
      <c r="M86" s="231">
        <v>0</v>
      </c>
      <c r="N86" s="231">
        <v>628.78</v>
      </c>
      <c r="O86" s="231">
        <v>35</v>
      </c>
      <c r="P86" s="231">
        <v>35</v>
      </c>
      <c r="Q86" s="231">
        <v>0</v>
      </c>
      <c r="R86" s="231">
        <v>20150423</v>
      </c>
    </row>
    <row r="87" spans="2:18" x14ac:dyDescent="0.25">
      <c r="B87" s="231">
        <v>1</v>
      </c>
      <c r="C87" s="231" t="s">
        <v>255</v>
      </c>
      <c r="D87" s="231" t="s">
        <v>254</v>
      </c>
      <c r="E87" s="231" t="s">
        <v>278</v>
      </c>
      <c r="F87" s="231">
        <v>2</v>
      </c>
      <c r="G87" s="231">
        <v>68</v>
      </c>
      <c r="H87" s="231">
        <v>70</v>
      </c>
      <c r="I87" s="231">
        <v>25</v>
      </c>
      <c r="J87" s="231">
        <v>201207</v>
      </c>
      <c r="K87" s="231">
        <v>999999</v>
      </c>
      <c r="L87" s="231">
        <v>0</v>
      </c>
      <c r="M87" s="231">
        <v>0</v>
      </c>
      <c r="N87" s="231">
        <v>1610.58</v>
      </c>
      <c r="O87" s="231">
        <v>35</v>
      </c>
      <c r="P87" s="231">
        <v>35</v>
      </c>
      <c r="Q87" s="231">
        <v>0</v>
      </c>
      <c r="R87" s="231">
        <v>20150423</v>
      </c>
    </row>
    <row r="88" spans="2:18" x14ac:dyDescent="0.25">
      <c r="B88" s="231">
        <v>1</v>
      </c>
      <c r="C88" s="231" t="s">
        <v>255</v>
      </c>
      <c r="D88" s="231" t="s">
        <v>254</v>
      </c>
      <c r="E88" s="231" t="s">
        <v>278</v>
      </c>
      <c r="F88" s="231">
        <v>2</v>
      </c>
      <c r="G88" s="231">
        <v>63</v>
      </c>
      <c r="H88" s="231">
        <v>70</v>
      </c>
      <c r="I88" s="231">
        <v>25</v>
      </c>
      <c r="J88" s="231">
        <v>201207</v>
      </c>
      <c r="K88" s="231">
        <v>999999</v>
      </c>
      <c r="L88" s="231">
        <v>0</v>
      </c>
      <c r="M88" s="231">
        <v>0</v>
      </c>
      <c r="N88" s="231">
        <v>722.38</v>
      </c>
      <c r="O88" s="231">
        <v>35</v>
      </c>
      <c r="P88" s="231">
        <v>35</v>
      </c>
      <c r="Q88" s="231">
        <v>0</v>
      </c>
      <c r="R88" s="231">
        <v>20150423</v>
      </c>
    </row>
    <row r="89" spans="2:18" x14ac:dyDescent="0.25">
      <c r="B89" s="231">
        <v>1</v>
      </c>
      <c r="C89" s="231" t="s">
        <v>255</v>
      </c>
      <c r="D89" s="231" t="s">
        <v>254</v>
      </c>
      <c r="E89" s="231" t="s">
        <v>278</v>
      </c>
      <c r="F89" s="231">
        <v>2</v>
      </c>
      <c r="G89" s="231">
        <v>13</v>
      </c>
      <c r="H89" s="231">
        <v>70</v>
      </c>
      <c r="I89" s="231">
        <v>25</v>
      </c>
      <c r="J89" s="231">
        <v>201207</v>
      </c>
      <c r="K89" s="231">
        <v>999999</v>
      </c>
      <c r="L89" s="231">
        <v>0</v>
      </c>
      <c r="M89" s="231">
        <v>0</v>
      </c>
      <c r="N89" s="231">
        <v>80</v>
      </c>
      <c r="O89" s="231">
        <v>35</v>
      </c>
      <c r="P89" s="231">
        <v>35</v>
      </c>
      <c r="Q89" s="231">
        <v>0</v>
      </c>
      <c r="R89" s="231">
        <v>20150423</v>
      </c>
    </row>
    <row r="90" spans="2:18" x14ac:dyDescent="0.25">
      <c r="B90" s="231">
        <v>1</v>
      </c>
      <c r="C90" s="231" t="s">
        <v>232</v>
      </c>
      <c r="D90" s="231" t="s">
        <v>253</v>
      </c>
      <c r="E90" s="231" t="s">
        <v>278</v>
      </c>
      <c r="F90" s="231">
        <v>2</v>
      </c>
      <c r="G90" s="231">
        <v>1</v>
      </c>
      <c r="H90" s="231">
        <v>81</v>
      </c>
      <c r="I90" s="231">
        <v>27</v>
      </c>
      <c r="J90" s="231">
        <v>201207</v>
      </c>
      <c r="K90" s="231">
        <v>999999</v>
      </c>
      <c r="L90" s="231">
        <v>0</v>
      </c>
      <c r="M90" s="231">
        <v>0</v>
      </c>
      <c r="N90" s="231">
        <v>6584.6</v>
      </c>
      <c r="O90" s="231">
        <v>35</v>
      </c>
      <c r="P90" s="231">
        <v>35</v>
      </c>
      <c r="Q90" s="231">
        <v>0</v>
      </c>
      <c r="R90" s="231">
        <v>20150423</v>
      </c>
    </row>
    <row r="91" spans="2:18" x14ac:dyDescent="0.25">
      <c r="B91" s="231">
        <v>1</v>
      </c>
      <c r="C91" s="231" t="s">
        <v>232</v>
      </c>
      <c r="D91" s="231" t="s">
        <v>253</v>
      </c>
      <c r="E91" s="231" t="s">
        <v>278</v>
      </c>
      <c r="F91" s="231">
        <v>2</v>
      </c>
      <c r="G91" s="231">
        <v>4</v>
      </c>
      <c r="H91" s="231">
        <v>81</v>
      </c>
      <c r="I91" s="231">
        <v>27</v>
      </c>
      <c r="J91" s="231">
        <v>201207</v>
      </c>
      <c r="K91" s="231">
        <v>999999</v>
      </c>
      <c r="L91" s="231">
        <v>0</v>
      </c>
      <c r="M91" s="231">
        <v>0</v>
      </c>
      <c r="N91" s="231">
        <v>175</v>
      </c>
      <c r="O91" s="231">
        <v>35</v>
      </c>
      <c r="P91" s="231">
        <v>35</v>
      </c>
      <c r="Q91" s="231">
        <v>0</v>
      </c>
      <c r="R91" s="231">
        <v>20150423</v>
      </c>
    </row>
    <row r="92" spans="2:18" x14ac:dyDescent="0.25">
      <c r="B92" s="231">
        <v>1</v>
      </c>
      <c r="C92" s="231" t="s">
        <v>232</v>
      </c>
      <c r="D92" s="231" t="s">
        <v>253</v>
      </c>
      <c r="E92" s="231" t="s">
        <v>278</v>
      </c>
      <c r="F92" s="231">
        <v>2</v>
      </c>
      <c r="G92" s="231">
        <v>9</v>
      </c>
      <c r="H92" s="231">
        <v>81</v>
      </c>
      <c r="I92" s="231">
        <v>27</v>
      </c>
      <c r="J92" s="231">
        <v>201207</v>
      </c>
      <c r="K92" s="231">
        <v>999999</v>
      </c>
      <c r="L92" s="231">
        <v>0</v>
      </c>
      <c r="M92" s="231">
        <v>0</v>
      </c>
      <c r="N92" s="231">
        <v>365</v>
      </c>
      <c r="O92" s="231">
        <v>35</v>
      </c>
      <c r="P92" s="231">
        <v>35</v>
      </c>
      <c r="Q92" s="231">
        <v>0</v>
      </c>
      <c r="R92" s="231">
        <v>20150423</v>
      </c>
    </row>
    <row r="93" spans="2:18" x14ac:dyDescent="0.25">
      <c r="B93" s="231">
        <v>1</v>
      </c>
      <c r="C93" s="231" t="s">
        <v>232</v>
      </c>
      <c r="D93" s="231" t="s">
        <v>253</v>
      </c>
      <c r="E93" s="231" t="s">
        <v>278</v>
      </c>
      <c r="F93" s="231">
        <v>2</v>
      </c>
      <c r="G93" s="231">
        <v>11</v>
      </c>
      <c r="H93" s="231">
        <v>81</v>
      </c>
      <c r="I93" s="231">
        <v>27</v>
      </c>
      <c r="J93" s="231">
        <v>201207</v>
      </c>
      <c r="K93" s="231">
        <v>999999</v>
      </c>
      <c r="L93" s="231">
        <v>0</v>
      </c>
      <c r="M93" s="231">
        <v>0</v>
      </c>
      <c r="N93" s="231">
        <v>365</v>
      </c>
      <c r="O93" s="231">
        <v>35</v>
      </c>
      <c r="P93" s="231">
        <v>35</v>
      </c>
      <c r="Q93" s="231">
        <v>0</v>
      </c>
      <c r="R93" s="231">
        <v>20150423</v>
      </c>
    </row>
    <row r="94" spans="2:18" x14ac:dyDescent="0.25">
      <c r="B94" s="231">
        <v>1</v>
      </c>
      <c r="C94" s="231" t="s">
        <v>232</v>
      </c>
      <c r="D94" s="231" t="s">
        <v>253</v>
      </c>
      <c r="E94" s="231" t="s">
        <v>278</v>
      </c>
      <c r="F94" s="231">
        <v>2</v>
      </c>
      <c r="G94" s="231">
        <v>12</v>
      </c>
      <c r="H94" s="231">
        <v>81</v>
      </c>
      <c r="I94" s="231">
        <v>27</v>
      </c>
      <c r="J94" s="231">
        <v>201207</v>
      </c>
      <c r="K94" s="231">
        <v>999999</v>
      </c>
      <c r="L94" s="231">
        <v>0</v>
      </c>
      <c r="M94" s="231">
        <v>0</v>
      </c>
      <c r="N94" s="231">
        <v>335</v>
      </c>
      <c r="O94" s="231">
        <v>35</v>
      </c>
      <c r="P94" s="231">
        <v>35</v>
      </c>
      <c r="Q94" s="231">
        <v>0</v>
      </c>
      <c r="R94" s="231">
        <v>20150423</v>
      </c>
    </row>
    <row r="95" spans="2:18" x14ac:dyDescent="0.25">
      <c r="B95" s="231">
        <v>1</v>
      </c>
      <c r="C95" s="231" t="s">
        <v>232</v>
      </c>
      <c r="D95" s="231" t="s">
        <v>253</v>
      </c>
      <c r="E95" s="231" t="s">
        <v>278</v>
      </c>
      <c r="F95" s="231">
        <v>2</v>
      </c>
      <c r="G95" s="231">
        <v>20</v>
      </c>
      <c r="H95" s="231">
        <v>81</v>
      </c>
      <c r="I95" s="231">
        <v>27</v>
      </c>
      <c r="J95" s="231">
        <v>201207</v>
      </c>
      <c r="K95" s="231">
        <v>999999</v>
      </c>
      <c r="L95" s="231">
        <v>0</v>
      </c>
      <c r="M95" s="231">
        <v>0</v>
      </c>
      <c r="N95" s="231">
        <v>1200</v>
      </c>
      <c r="O95" s="231">
        <v>35</v>
      </c>
      <c r="P95" s="231">
        <v>35</v>
      </c>
      <c r="Q95" s="231">
        <v>0</v>
      </c>
      <c r="R95" s="231">
        <v>20150423</v>
      </c>
    </row>
    <row r="96" spans="2:18" x14ac:dyDescent="0.25">
      <c r="B96" s="231">
        <v>1</v>
      </c>
      <c r="C96" s="231" t="s">
        <v>232</v>
      </c>
      <c r="D96" s="231" t="s">
        <v>253</v>
      </c>
      <c r="E96" s="231" t="s">
        <v>278</v>
      </c>
      <c r="F96" s="231">
        <v>2</v>
      </c>
      <c r="G96" s="231">
        <v>50</v>
      </c>
      <c r="H96" s="231">
        <v>81</v>
      </c>
      <c r="I96" s="231">
        <v>27</v>
      </c>
      <c r="J96" s="231">
        <v>201207</v>
      </c>
      <c r="K96" s="231">
        <v>999999</v>
      </c>
      <c r="L96" s="231">
        <v>0</v>
      </c>
      <c r="M96" s="231">
        <v>0</v>
      </c>
      <c r="N96" s="231">
        <v>878.54</v>
      </c>
      <c r="O96" s="231">
        <v>35</v>
      </c>
      <c r="P96" s="231">
        <v>35</v>
      </c>
      <c r="Q96" s="231">
        <v>0</v>
      </c>
      <c r="R96" s="231">
        <v>20150423</v>
      </c>
    </row>
    <row r="97" spans="2:18" x14ac:dyDescent="0.25">
      <c r="B97" s="231">
        <v>1</v>
      </c>
      <c r="C97" s="231" t="s">
        <v>232</v>
      </c>
      <c r="D97" s="231" t="s">
        <v>253</v>
      </c>
      <c r="E97" s="231" t="s">
        <v>278</v>
      </c>
      <c r="F97" s="231">
        <v>2</v>
      </c>
      <c r="G97" s="231">
        <v>68</v>
      </c>
      <c r="H97" s="231">
        <v>81</v>
      </c>
      <c r="I97" s="231">
        <v>27</v>
      </c>
      <c r="J97" s="231">
        <v>201207</v>
      </c>
      <c r="K97" s="231">
        <v>999999</v>
      </c>
      <c r="L97" s="231">
        <v>0</v>
      </c>
      <c r="M97" s="231">
        <v>0</v>
      </c>
      <c r="N97" s="231">
        <v>1688.3</v>
      </c>
      <c r="O97" s="231">
        <v>35</v>
      </c>
      <c r="P97" s="231">
        <v>35</v>
      </c>
      <c r="Q97" s="231">
        <v>0</v>
      </c>
      <c r="R97" s="231">
        <v>20150423</v>
      </c>
    </row>
    <row r="98" spans="2:18" x14ac:dyDescent="0.25">
      <c r="B98" s="231">
        <v>1</v>
      </c>
      <c r="C98" s="231" t="s">
        <v>232</v>
      </c>
      <c r="D98" s="231" t="s">
        <v>253</v>
      </c>
      <c r="E98" s="231" t="s">
        <v>278</v>
      </c>
      <c r="F98" s="231">
        <v>2</v>
      </c>
      <c r="G98" s="231">
        <v>63</v>
      </c>
      <c r="H98" s="231">
        <v>81</v>
      </c>
      <c r="I98" s="231">
        <v>27</v>
      </c>
      <c r="J98" s="231">
        <v>201207</v>
      </c>
      <c r="K98" s="231">
        <v>999999</v>
      </c>
      <c r="L98" s="231">
        <v>0</v>
      </c>
      <c r="M98" s="231">
        <v>0</v>
      </c>
      <c r="N98" s="231">
        <v>757.24</v>
      </c>
      <c r="O98" s="231">
        <v>35</v>
      </c>
      <c r="P98" s="231">
        <v>35</v>
      </c>
      <c r="Q98" s="231">
        <v>0</v>
      </c>
      <c r="R98" s="231">
        <v>20150423</v>
      </c>
    </row>
    <row r="99" spans="2:18" x14ac:dyDescent="0.25">
      <c r="B99" s="231">
        <v>1</v>
      </c>
      <c r="C99" s="231" t="s">
        <v>232</v>
      </c>
      <c r="D99" s="231" t="s">
        <v>253</v>
      </c>
      <c r="E99" s="231" t="s">
        <v>278</v>
      </c>
      <c r="F99" s="231">
        <v>2</v>
      </c>
      <c r="G99" s="231">
        <v>13</v>
      </c>
      <c r="H99" s="231">
        <v>81</v>
      </c>
      <c r="I99" s="231">
        <v>27</v>
      </c>
      <c r="J99" s="231">
        <v>201207</v>
      </c>
      <c r="K99" s="231">
        <v>999999</v>
      </c>
      <c r="L99" s="231">
        <v>0</v>
      </c>
      <c r="M99" s="231">
        <v>0</v>
      </c>
      <c r="N99" s="231">
        <v>60</v>
      </c>
      <c r="O99" s="231">
        <v>35</v>
      </c>
      <c r="P99" s="231">
        <v>35</v>
      </c>
      <c r="Q99" s="231">
        <v>0</v>
      </c>
      <c r="R99" s="231">
        <v>20150423</v>
      </c>
    </row>
    <row r="100" spans="2:18" x14ac:dyDescent="0.25">
      <c r="B100" s="231">
        <v>1</v>
      </c>
      <c r="C100" s="231" t="s">
        <v>233</v>
      </c>
      <c r="D100" s="231" t="s">
        <v>247</v>
      </c>
      <c r="E100" s="231" t="s">
        <v>278</v>
      </c>
      <c r="F100" s="231">
        <v>2</v>
      </c>
      <c r="G100" s="231">
        <v>1</v>
      </c>
      <c r="H100" s="231">
        <v>82</v>
      </c>
      <c r="I100" s="231" t="s">
        <v>267</v>
      </c>
      <c r="J100" s="231">
        <v>201207</v>
      </c>
      <c r="K100" s="231">
        <v>999999</v>
      </c>
      <c r="L100" s="231">
        <v>0</v>
      </c>
      <c r="M100" s="231">
        <v>0</v>
      </c>
      <c r="N100" s="231">
        <v>6710.2</v>
      </c>
      <c r="O100" s="231">
        <v>35</v>
      </c>
      <c r="P100" s="231">
        <v>35</v>
      </c>
      <c r="Q100" s="231">
        <v>0</v>
      </c>
      <c r="R100" s="231">
        <v>20150423</v>
      </c>
    </row>
    <row r="101" spans="2:18" x14ac:dyDescent="0.25">
      <c r="B101" s="231">
        <v>1</v>
      </c>
      <c r="C101" s="231" t="s">
        <v>233</v>
      </c>
      <c r="D101" s="231" t="s">
        <v>247</v>
      </c>
      <c r="E101" s="231" t="s">
        <v>278</v>
      </c>
      <c r="F101" s="231">
        <v>2</v>
      </c>
      <c r="G101" s="231">
        <v>4</v>
      </c>
      <c r="H101" s="231">
        <v>82</v>
      </c>
      <c r="I101" s="231" t="s">
        <v>267</v>
      </c>
      <c r="J101" s="231">
        <v>201207</v>
      </c>
      <c r="K101" s="231">
        <v>999999</v>
      </c>
      <c r="L101" s="231">
        <v>0</v>
      </c>
      <c r="M101" s="231">
        <v>0</v>
      </c>
      <c r="N101" s="231">
        <v>175</v>
      </c>
      <c r="O101" s="231">
        <v>35</v>
      </c>
      <c r="P101" s="231">
        <v>35</v>
      </c>
      <c r="Q101" s="231">
        <v>0</v>
      </c>
      <c r="R101" s="231">
        <v>20150423</v>
      </c>
    </row>
    <row r="102" spans="2:18" x14ac:dyDescent="0.25">
      <c r="B102" s="231">
        <v>1</v>
      </c>
      <c r="C102" s="231" t="s">
        <v>233</v>
      </c>
      <c r="D102" s="231" t="s">
        <v>247</v>
      </c>
      <c r="E102" s="231" t="s">
        <v>278</v>
      </c>
      <c r="F102" s="231">
        <v>2</v>
      </c>
      <c r="G102" s="231">
        <v>8</v>
      </c>
      <c r="H102" s="231">
        <v>82</v>
      </c>
      <c r="I102" s="231" t="s">
        <v>267</v>
      </c>
      <c r="J102" s="231">
        <v>201207</v>
      </c>
      <c r="K102" s="231">
        <v>999999</v>
      </c>
      <c r="L102" s="231">
        <v>0</v>
      </c>
      <c r="M102" s="231">
        <v>0</v>
      </c>
      <c r="N102" s="231">
        <v>1427.36</v>
      </c>
      <c r="O102" s="231">
        <v>35</v>
      </c>
      <c r="P102" s="231">
        <v>35</v>
      </c>
      <c r="Q102" s="231">
        <v>0</v>
      </c>
      <c r="R102" s="231">
        <v>20150423</v>
      </c>
    </row>
    <row r="103" spans="2:18" x14ac:dyDescent="0.25">
      <c r="B103" s="231">
        <v>1</v>
      </c>
      <c r="C103" s="231" t="s">
        <v>233</v>
      </c>
      <c r="D103" s="231" t="s">
        <v>247</v>
      </c>
      <c r="E103" s="231" t="s">
        <v>278</v>
      </c>
      <c r="F103" s="231">
        <v>2</v>
      </c>
      <c r="G103" s="231">
        <v>9</v>
      </c>
      <c r="H103" s="231">
        <v>82</v>
      </c>
      <c r="I103" s="231" t="s">
        <v>267</v>
      </c>
      <c r="J103" s="231">
        <v>201207</v>
      </c>
      <c r="K103" s="231">
        <v>999999</v>
      </c>
      <c r="L103" s="231">
        <v>0</v>
      </c>
      <c r="M103" s="231">
        <v>0</v>
      </c>
      <c r="N103" s="231">
        <v>365</v>
      </c>
      <c r="O103" s="231">
        <v>35</v>
      </c>
      <c r="P103" s="231">
        <v>35</v>
      </c>
      <c r="Q103" s="231">
        <v>0</v>
      </c>
      <c r="R103" s="231">
        <v>20150423</v>
      </c>
    </row>
    <row r="104" spans="2:18" x14ac:dyDescent="0.25">
      <c r="B104" s="231">
        <v>1</v>
      </c>
      <c r="C104" s="231" t="s">
        <v>233</v>
      </c>
      <c r="D104" s="231" t="s">
        <v>247</v>
      </c>
      <c r="E104" s="231" t="s">
        <v>278</v>
      </c>
      <c r="F104" s="231">
        <v>2</v>
      </c>
      <c r="G104" s="231">
        <v>11</v>
      </c>
      <c r="H104" s="231">
        <v>82</v>
      </c>
      <c r="I104" s="231" t="s">
        <v>267</v>
      </c>
      <c r="J104" s="231">
        <v>201207</v>
      </c>
      <c r="K104" s="231">
        <v>999999</v>
      </c>
      <c r="L104" s="231">
        <v>0</v>
      </c>
      <c r="M104" s="231">
        <v>0</v>
      </c>
      <c r="N104" s="231">
        <v>365</v>
      </c>
      <c r="O104" s="231">
        <v>35</v>
      </c>
      <c r="P104" s="231">
        <v>35</v>
      </c>
      <c r="Q104" s="231">
        <v>0</v>
      </c>
      <c r="R104" s="231">
        <v>20150423</v>
      </c>
    </row>
    <row r="105" spans="2:18" x14ac:dyDescent="0.25">
      <c r="B105" s="231">
        <v>1</v>
      </c>
      <c r="C105" s="231" t="s">
        <v>233</v>
      </c>
      <c r="D105" s="231" t="s">
        <v>247</v>
      </c>
      <c r="E105" s="231" t="s">
        <v>278</v>
      </c>
      <c r="F105" s="231">
        <v>2</v>
      </c>
      <c r="G105" s="231">
        <v>12</v>
      </c>
      <c r="H105" s="231">
        <v>82</v>
      </c>
      <c r="I105" s="231" t="s">
        <v>267</v>
      </c>
      <c r="J105" s="231">
        <v>201207</v>
      </c>
      <c r="K105" s="231">
        <v>999999</v>
      </c>
      <c r="L105" s="231">
        <v>0</v>
      </c>
      <c r="M105" s="231">
        <v>0</v>
      </c>
      <c r="N105" s="231">
        <v>335</v>
      </c>
      <c r="O105" s="231">
        <v>35</v>
      </c>
      <c r="P105" s="231">
        <v>35</v>
      </c>
      <c r="Q105" s="231">
        <v>0</v>
      </c>
      <c r="R105" s="231">
        <v>20150423</v>
      </c>
    </row>
    <row r="106" spans="2:18" x14ac:dyDescent="0.25">
      <c r="B106" s="231">
        <v>1</v>
      </c>
      <c r="C106" s="231" t="s">
        <v>233</v>
      </c>
      <c r="D106" s="231" t="s">
        <v>247</v>
      </c>
      <c r="E106" s="231" t="s">
        <v>278</v>
      </c>
      <c r="F106" s="231">
        <v>2</v>
      </c>
      <c r="G106" s="231">
        <v>20</v>
      </c>
      <c r="H106" s="231">
        <v>82</v>
      </c>
      <c r="I106" s="231" t="s">
        <v>267</v>
      </c>
      <c r="J106" s="231">
        <v>201207</v>
      </c>
      <c r="K106" s="231">
        <v>999999</v>
      </c>
      <c r="L106" s="231">
        <v>0</v>
      </c>
      <c r="M106" s="231">
        <v>0</v>
      </c>
      <c r="N106" s="231">
        <v>1200</v>
      </c>
      <c r="O106" s="231">
        <v>35</v>
      </c>
      <c r="P106" s="231">
        <v>35</v>
      </c>
      <c r="Q106" s="231">
        <v>0</v>
      </c>
      <c r="R106" s="231">
        <v>20150423</v>
      </c>
    </row>
    <row r="107" spans="2:18" x14ac:dyDescent="0.25">
      <c r="B107" s="231">
        <v>1</v>
      </c>
      <c r="C107" s="231" t="s">
        <v>233</v>
      </c>
      <c r="D107" s="231" t="s">
        <v>247</v>
      </c>
      <c r="E107" s="231" t="s">
        <v>278</v>
      </c>
      <c r="F107" s="231">
        <v>2</v>
      </c>
      <c r="G107" s="231">
        <v>50</v>
      </c>
      <c r="H107" s="231">
        <v>82</v>
      </c>
      <c r="I107" s="231" t="s">
        <v>267</v>
      </c>
      <c r="J107" s="231">
        <v>201207</v>
      </c>
      <c r="K107" s="231">
        <v>999999</v>
      </c>
      <c r="L107" s="231">
        <v>0</v>
      </c>
      <c r="M107" s="231">
        <v>0</v>
      </c>
      <c r="N107" s="231">
        <v>1032.8399999999999</v>
      </c>
      <c r="O107" s="231">
        <v>35</v>
      </c>
      <c r="P107" s="231">
        <v>35</v>
      </c>
      <c r="Q107" s="231">
        <v>0</v>
      </c>
      <c r="R107" s="231">
        <v>20150423</v>
      </c>
    </row>
    <row r="108" spans="2:18" x14ac:dyDescent="0.25">
      <c r="B108" s="231">
        <v>1</v>
      </c>
      <c r="C108" s="231" t="s">
        <v>233</v>
      </c>
      <c r="D108" s="231" t="s">
        <v>247</v>
      </c>
      <c r="E108" s="231" t="s">
        <v>278</v>
      </c>
      <c r="F108" s="231">
        <v>2</v>
      </c>
      <c r="G108" s="231">
        <v>68</v>
      </c>
      <c r="H108" s="231">
        <v>82</v>
      </c>
      <c r="I108" s="231" t="s">
        <v>267</v>
      </c>
      <c r="J108" s="231">
        <v>201207</v>
      </c>
      <c r="K108" s="231">
        <v>999999</v>
      </c>
      <c r="L108" s="231">
        <v>0</v>
      </c>
      <c r="M108" s="231">
        <v>0</v>
      </c>
      <c r="N108" s="231">
        <v>1720.5</v>
      </c>
      <c r="O108" s="231">
        <v>35</v>
      </c>
      <c r="P108" s="231">
        <v>35</v>
      </c>
      <c r="Q108" s="231">
        <v>0</v>
      </c>
      <c r="R108" s="231">
        <v>20150423</v>
      </c>
    </row>
    <row r="109" spans="2:18" x14ac:dyDescent="0.25">
      <c r="B109" s="231">
        <v>1</v>
      </c>
      <c r="C109" s="231" t="s">
        <v>233</v>
      </c>
      <c r="D109" s="231" t="s">
        <v>247</v>
      </c>
      <c r="E109" s="231" t="s">
        <v>278</v>
      </c>
      <c r="F109" s="231">
        <v>2</v>
      </c>
      <c r="G109" s="231">
        <v>13</v>
      </c>
      <c r="H109" s="231">
        <v>82</v>
      </c>
      <c r="I109" s="231" t="s">
        <v>267</v>
      </c>
      <c r="J109" s="231">
        <v>201207</v>
      </c>
      <c r="K109" s="231">
        <v>999999</v>
      </c>
      <c r="L109" s="231">
        <v>0</v>
      </c>
      <c r="M109" s="231">
        <v>0</v>
      </c>
      <c r="N109" s="231">
        <v>80</v>
      </c>
      <c r="O109" s="231">
        <v>35</v>
      </c>
      <c r="P109" s="231">
        <v>35</v>
      </c>
      <c r="Q109" s="231">
        <v>0</v>
      </c>
      <c r="R109" s="231">
        <v>20150423</v>
      </c>
    </row>
    <row r="110" spans="2:18" x14ac:dyDescent="0.25">
      <c r="B110" s="231">
        <v>1</v>
      </c>
      <c r="C110" s="231" t="s">
        <v>233</v>
      </c>
      <c r="D110" s="231" t="s">
        <v>247</v>
      </c>
      <c r="E110" s="231" t="s">
        <v>278</v>
      </c>
      <c r="F110" s="231">
        <v>2</v>
      </c>
      <c r="G110" s="231">
        <v>63</v>
      </c>
      <c r="H110" s="231">
        <v>82</v>
      </c>
      <c r="I110" s="231" t="s">
        <v>267</v>
      </c>
      <c r="J110" s="231">
        <v>201207</v>
      </c>
      <c r="K110" s="231">
        <v>999999</v>
      </c>
      <c r="L110" s="231">
        <v>0</v>
      </c>
      <c r="M110" s="231">
        <v>0</v>
      </c>
      <c r="N110" s="231">
        <v>771.68</v>
      </c>
      <c r="O110" s="231">
        <v>35</v>
      </c>
      <c r="P110" s="231">
        <v>35</v>
      </c>
      <c r="Q110" s="231">
        <v>0</v>
      </c>
      <c r="R110" s="231">
        <v>20150423</v>
      </c>
    </row>
    <row r="111" spans="2:18" x14ac:dyDescent="0.25">
      <c r="B111" s="231">
        <v>1</v>
      </c>
      <c r="C111" s="231" t="s">
        <v>231</v>
      </c>
      <c r="D111" s="231" t="s">
        <v>258</v>
      </c>
      <c r="E111" s="231" t="s">
        <v>278</v>
      </c>
      <c r="F111" s="231">
        <v>2</v>
      </c>
      <c r="G111" s="231">
        <v>1</v>
      </c>
      <c r="H111" s="231">
        <v>85</v>
      </c>
      <c r="I111" s="231" t="s">
        <v>275</v>
      </c>
      <c r="J111" s="231">
        <v>201207</v>
      </c>
      <c r="K111" s="231">
        <v>999999</v>
      </c>
      <c r="L111" s="231">
        <v>0</v>
      </c>
      <c r="M111" s="231">
        <v>0</v>
      </c>
      <c r="N111" s="231">
        <v>6710.2</v>
      </c>
      <c r="O111" s="231">
        <v>35</v>
      </c>
      <c r="P111" s="231">
        <v>35</v>
      </c>
      <c r="Q111" s="231">
        <v>0</v>
      </c>
      <c r="R111" s="231">
        <v>20150423</v>
      </c>
    </row>
    <row r="112" spans="2:18" x14ac:dyDescent="0.25">
      <c r="B112" s="231">
        <v>1</v>
      </c>
      <c r="C112" s="231" t="s">
        <v>231</v>
      </c>
      <c r="D112" s="231" t="s">
        <v>258</v>
      </c>
      <c r="E112" s="231" t="s">
        <v>278</v>
      </c>
      <c r="F112" s="231">
        <v>2</v>
      </c>
      <c r="G112" s="231">
        <v>4</v>
      </c>
      <c r="H112" s="231">
        <v>85</v>
      </c>
      <c r="I112" s="231" t="s">
        <v>275</v>
      </c>
      <c r="J112" s="231">
        <v>201207</v>
      </c>
      <c r="K112" s="231">
        <v>999999</v>
      </c>
      <c r="L112" s="231">
        <v>0</v>
      </c>
      <c r="M112" s="231">
        <v>0</v>
      </c>
      <c r="N112" s="231">
        <v>200</v>
      </c>
      <c r="O112" s="231">
        <v>35</v>
      </c>
      <c r="P112" s="231">
        <v>35</v>
      </c>
      <c r="Q112" s="231">
        <v>0</v>
      </c>
      <c r="R112" s="231">
        <v>20150423</v>
      </c>
    </row>
    <row r="113" spans="2:18" x14ac:dyDescent="0.25">
      <c r="B113" s="231">
        <v>1</v>
      </c>
      <c r="C113" s="231" t="s">
        <v>231</v>
      </c>
      <c r="D113" s="231" t="s">
        <v>258</v>
      </c>
      <c r="E113" s="231" t="s">
        <v>278</v>
      </c>
      <c r="F113" s="231">
        <v>2</v>
      </c>
      <c r="G113" s="231">
        <v>8</v>
      </c>
      <c r="H113" s="231">
        <v>85</v>
      </c>
      <c r="I113" s="231" t="s">
        <v>275</v>
      </c>
      <c r="J113" s="231">
        <v>201207</v>
      </c>
      <c r="K113" s="231">
        <v>999999</v>
      </c>
      <c r="L113" s="231">
        <v>0</v>
      </c>
      <c r="M113" s="231">
        <v>0</v>
      </c>
      <c r="N113" s="231">
        <v>1427.36</v>
      </c>
      <c r="O113" s="231">
        <v>35</v>
      </c>
      <c r="P113" s="231">
        <v>35</v>
      </c>
      <c r="Q113" s="231">
        <v>0</v>
      </c>
      <c r="R113" s="231">
        <v>20150423</v>
      </c>
    </row>
    <row r="114" spans="2:18" x14ac:dyDescent="0.25">
      <c r="B114" s="231">
        <v>1</v>
      </c>
      <c r="C114" s="231" t="s">
        <v>231</v>
      </c>
      <c r="D114" s="231" t="s">
        <v>258</v>
      </c>
      <c r="E114" s="231" t="s">
        <v>278</v>
      </c>
      <c r="F114" s="231">
        <v>2</v>
      </c>
      <c r="G114" s="231">
        <v>9</v>
      </c>
      <c r="H114" s="231">
        <v>85</v>
      </c>
      <c r="I114" s="231" t="s">
        <v>275</v>
      </c>
      <c r="J114" s="231">
        <v>201207</v>
      </c>
      <c r="K114" s="231">
        <v>999999</v>
      </c>
      <c r="L114" s="231">
        <v>0</v>
      </c>
      <c r="M114" s="231">
        <v>0</v>
      </c>
      <c r="N114" s="231">
        <v>365</v>
      </c>
      <c r="O114" s="231">
        <v>35</v>
      </c>
      <c r="P114" s="231">
        <v>35</v>
      </c>
      <c r="Q114" s="231">
        <v>0</v>
      </c>
      <c r="R114" s="231">
        <v>20150423</v>
      </c>
    </row>
    <row r="115" spans="2:18" x14ac:dyDescent="0.25">
      <c r="B115" s="231">
        <v>1</v>
      </c>
      <c r="C115" s="231" t="s">
        <v>231</v>
      </c>
      <c r="D115" s="231" t="s">
        <v>258</v>
      </c>
      <c r="E115" s="231" t="s">
        <v>278</v>
      </c>
      <c r="F115" s="231">
        <v>2</v>
      </c>
      <c r="G115" s="231">
        <v>11</v>
      </c>
      <c r="H115" s="231">
        <v>85</v>
      </c>
      <c r="I115" s="231" t="s">
        <v>275</v>
      </c>
      <c r="J115" s="231">
        <v>201207</v>
      </c>
      <c r="K115" s="231">
        <v>999999</v>
      </c>
      <c r="L115" s="231">
        <v>0</v>
      </c>
      <c r="M115" s="231">
        <v>0</v>
      </c>
      <c r="N115" s="231">
        <v>365</v>
      </c>
      <c r="O115" s="231">
        <v>35</v>
      </c>
      <c r="P115" s="231">
        <v>35</v>
      </c>
      <c r="Q115" s="231">
        <v>0</v>
      </c>
      <c r="R115" s="231">
        <v>20150423</v>
      </c>
    </row>
    <row r="116" spans="2:18" x14ac:dyDescent="0.25">
      <c r="B116" s="231">
        <v>1</v>
      </c>
      <c r="C116" s="231" t="s">
        <v>231</v>
      </c>
      <c r="D116" s="231" t="s">
        <v>258</v>
      </c>
      <c r="E116" s="231" t="s">
        <v>278</v>
      </c>
      <c r="F116" s="231">
        <v>2</v>
      </c>
      <c r="G116" s="231">
        <v>12</v>
      </c>
      <c r="H116" s="231">
        <v>85</v>
      </c>
      <c r="I116" s="231" t="s">
        <v>275</v>
      </c>
      <c r="J116" s="231">
        <v>201207</v>
      </c>
      <c r="K116" s="231">
        <v>999999</v>
      </c>
      <c r="L116" s="231">
        <v>0</v>
      </c>
      <c r="M116" s="231">
        <v>0</v>
      </c>
      <c r="N116" s="231">
        <v>335</v>
      </c>
      <c r="O116" s="231">
        <v>35</v>
      </c>
      <c r="P116" s="231">
        <v>35</v>
      </c>
      <c r="Q116" s="231">
        <v>0</v>
      </c>
      <c r="R116" s="231">
        <v>20150423</v>
      </c>
    </row>
    <row r="117" spans="2:18" x14ac:dyDescent="0.25">
      <c r="B117" s="231">
        <v>1</v>
      </c>
      <c r="C117" s="231" t="s">
        <v>231</v>
      </c>
      <c r="D117" s="231" t="s">
        <v>258</v>
      </c>
      <c r="E117" s="231" t="s">
        <v>278</v>
      </c>
      <c r="F117" s="231">
        <v>2</v>
      </c>
      <c r="G117" s="231">
        <v>20</v>
      </c>
      <c r="H117" s="231">
        <v>85</v>
      </c>
      <c r="I117" s="231" t="s">
        <v>275</v>
      </c>
      <c r="J117" s="231">
        <v>201207</v>
      </c>
      <c r="K117" s="231">
        <v>999999</v>
      </c>
      <c r="L117" s="231">
        <v>0</v>
      </c>
      <c r="M117" s="231">
        <v>0</v>
      </c>
      <c r="N117" s="231">
        <v>1200</v>
      </c>
      <c r="O117" s="231">
        <v>35</v>
      </c>
      <c r="P117" s="231">
        <v>35</v>
      </c>
      <c r="Q117" s="231">
        <v>0</v>
      </c>
      <c r="R117" s="231">
        <v>20150423</v>
      </c>
    </row>
    <row r="118" spans="2:18" x14ac:dyDescent="0.25">
      <c r="B118" s="231">
        <v>1</v>
      </c>
      <c r="C118" s="231" t="s">
        <v>231</v>
      </c>
      <c r="D118" s="231" t="s">
        <v>258</v>
      </c>
      <c r="E118" s="231" t="s">
        <v>278</v>
      </c>
      <c r="F118" s="231">
        <v>2</v>
      </c>
      <c r="G118" s="231">
        <v>50</v>
      </c>
      <c r="H118" s="231">
        <v>85</v>
      </c>
      <c r="I118" s="231" t="s">
        <v>275</v>
      </c>
      <c r="J118" s="231">
        <v>201207</v>
      </c>
      <c r="K118" s="231">
        <v>999999</v>
      </c>
      <c r="L118" s="231">
        <v>0</v>
      </c>
      <c r="M118" s="231">
        <v>0</v>
      </c>
      <c r="N118" s="231">
        <v>1007.84</v>
      </c>
      <c r="O118" s="231">
        <v>35</v>
      </c>
      <c r="P118" s="231">
        <v>35</v>
      </c>
      <c r="Q118" s="231">
        <v>0</v>
      </c>
      <c r="R118" s="231">
        <v>20150423</v>
      </c>
    </row>
    <row r="119" spans="2:18" x14ac:dyDescent="0.25">
      <c r="B119" s="231">
        <v>1</v>
      </c>
      <c r="C119" s="231" t="s">
        <v>231</v>
      </c>
      <c r="D119" s="231" t="s">
        <v>258</v>
      </c>
      <c r="E119" s="231" t="s">
        <v>278</v>
      </c>
      <c r="F119" s="231">
        <v>2</v>
      </c>
      <c r="G119" s="231">
        <v>68</v>
      </c>
      <c r="H119" s="231">
        <v>85</v>
      </c>
      <c r="I119" s="231" t="s">
        <v>275</v>
      </c>
      <c r="J119" s="231">
        <v>201207</v>
      </c>
      <c r="K119" s="231">
        <v>999999</v>
      </c>
      <c r="L119" s="231">
        <v>0</v>
      </c>
      <c r="M119" s="231">
        <v>0</v>
      </c>
      <c r="N119" s="231">
        <v>1720.5</v>
      </c>
      <c r="O119" s="231">
        <v>35</v>
      </c>
      <c r="P119" s="231">
        <v>35</v>
      </c>
      <c r="Q119" s="231">
        <v>0</v>
      </c>
      <c r="R119" s="231">
        <v>20150423</v>
      </c>
    </row>
    <row r="120" spans="2:18" x14ac:dyDescent="0.25">
      <c r="B120" s="231">
        <v>1</v>
      </c>
      <c r="C120" s="231" t="s">
        <v>251</v>
      </c>
      <c r="D120" s="231" t="s">
        <v>250</v>
      </c>
      <c r="E120" s="231" t="s">
        <v>278</v>
      </c>
      <c r="F120" s="231">
        <v>5</v>
      </c>
      <c r="G120" s="231">
        <v>1</v>
      </c>
      <c r="H120" s="231" t="s">
        <v>276</v>
      </c>
      <c r="I120" s="231">
        <v>92</v>
      </c>
      <c r="J120" s="231">
        <v>201207</v>
      </c>
      <c r="K120" s="231">
        <v>999999</v>
      </c>
      <c r="L120" s="231">
        <v>0</v>
      </c>
      <c r="M120" s="231">
        <v>0</v>
      </c>
      <c r="N120" s="231">
        <v>4649.3599999999997</v>
      </c>
      <c r="O120" s="231">
        <v>40</v>
      </c>
      <c r="P120" s="231">
        <v>40</v>
      </c>
      <c r="Q120" s="231">
        <v>0</v>
      </c>
      <c r="R120" s="231">
        <v>20150423</v>
      </c>
    </row>
    <row r="121" spans="2:18" x14ac:dyDescent="0.25">
      <c r="B121" s="231">
        <v>1</v>
      </c>
      <c r="C121" s="231" t="s">
        <v>251</v>
      </c>
      <c r="D121" s="231" t="s">
        <v>250</v>
      </c>
      <c r="E121" s="231" t="s">
        <v>278</v>
      </c>
      <c r="F121" s="231">
        <v>5</v>
      </c>
      <c r="G121" s="231">
        <v>4</v>
      </c>
      <c r="H121" s="231" t="s">
        <v>276</v>
      </c>
      <c r="I121" s="231">
        <v>92</v>
      </c>
      <c r="J121" s="231">
        <v>201207</v>
      </c>
      <c r="K121" s="231">
        <v>999999</v>
      </c>
      <c r="L121" s="231">
        <v>0</v>
      </c>
      <c r="M121" s="231">
        <v>0</v>
      </c>
      <c r="N121" s="231">
        <v>200</v>
      </c>
      <c r="O121" s="231">
        <v>40</v>
      </c>
      <c r="P121" s="231">
        <v>40</v>
      </c>
      <c r="Q121" s="231">
        <v>0</v>
      </c>
      <c r="R121" s="231">
        <v>20150423</v>
      </c>
    </row>
    <row r="122" spans="2:18" x14ac:dyDescent="0.25">
      <c r="B122" s="231">
        <v>1</v>
      </c>
      <c r="C122" s="231" t="s">
        <v>251</v>
      </c>
      <c r="D122" s="231" t="s">
        <v>250</v>
      </c>
      <c r="E122" s="231" t="s">
        <v>278</v>
      </c>
      <c r="F122" s="231">
        <v>5</v>
      </c>
      <c r="G122" s="231">
        <v>8</v>
      </c>
      <c r="H122" s="231" t="s">
        <v>276</v>
      </c>
      <c r="I122" s="231">
        <v>92</v>
      </c>
      <c r="J122" s="231">
        <v>201207</v>
      </c>
      <c r="K122" s="231">
        <v>999999</v>
      </c>
      <c r="L122" s="231">
        <v>0</v>
      </c>
      <c r="M122" s="231">
        <v>0</v>
      </c>
      <c r="N122" s="231">
        <v>17503.939999999999</v>
      </c>
      <c r="O122" s="231">
        <v>40</v>
      </c>
      <c r="P122" s="231">
        <v>40</v>
      </c>
      <c r="Q122" s="231">
        <v>0</v>
      </c>
      <c r="R122" s="231">
        <v>20150423</v>
      </c>
    </row>
    <row r="123" spans="2:18" x14ac:dyDescent="0.25">
      <c r="B123" s="231">
        <v>1</v>
      </c>
      <c r="C123" s="231" t="s">
        <v>251</v>
      </c>
      <c r="D123" s="231" t="s">
        <v>250</v>
      </c>
      <c r="E123" s="231" t="s">
        <v>278</v>
      </c>
      <c r="F123" s="231">
        <v>5</v>
      </c>
      <c r="G123" s="231">
        <v>103</v>
      </c>
      <c r="H123" s="231" t="s">
        <v>276</v>
      </c>
      <c r="I123" s="231">
        <v>92</v>
      </c>
      <c r="J123" s="231">
        <v>201207</v>
      </c>
      <c r="K123" s="231">
        <v>999999</v>
      </c>
      <c r="L123" s="231">
        <v>0</v>
      </c>
      <c r="M123" s="231">
        <v>0</v>
      </c>
      <c r="N123" s="231">
        <v>365</v>
      </c>
      <c r="O123" s="231">
        <v>40</v>
      </c>
      <c r="P123" s="231">
        <v>40</v>
      </c>
      <c r="Q123" s="231">
        <v>0</v>
      </c>
      <c r="R123" s="231">
        <v>20150423</v>
      </c>
    </row>
    <row r="124" spans="2:18" x14ac:dyDescent="0.25">
      <c r="B124" s="231">
        <v>1</v>
      </c>
      <c r="C124" s="231" t="s">
        <v>251</v>
      </c>
      <c r="D124" s="231" t="s">
        <v>250</v>
      </c>
      <c r="E124" s="231" t="s">
        <v>278</v>
      </c>
      <c r="F124" s="231">
        <v>5</v>
      </c>
      <c r="G124" s="231">
        <v>1</v>
      </c>
      <c r="H124" s="231" t="s">
        <v>276</v>
      </c>
      <c r="I124" s="231">
        <v>92</v>
      </c>
      <c r="J124" s="231">
        <v>201207</v>
      </c>
      <c r="K124" s="231">
        <v>999999</v>
      </c>
      <c r="L124" s="231">
        <v>0</v>
      </c>
      <c r="M124" s="231">
        <v>0</v>
      </c>
      <c r="N124" s="231">
        <v>4649.3599999999997</v>
      </c>
      <c r="O124" s="231">
        <v>40</v>
      </c>
      <c r="P124" s="231">
        <v>40</v>
      </c>
      <c r="Q124" s="231">
        <v>0</v>
      </c>
      <c r="R124" s="231">
        <v>20150423</v>
      </c>
    </row>
    <row r="125" spans="2:18" x14ac:dyDescent="0.25">
      <c r="B125" s="231">
        <v>1</v>
      </c>
      <c r="C125" s="231" t="s">
        <v>251</v>
      </c>
      <c r="D125" s="231" t="s">
        <v>250</v>
      </c>
      <c r="E125" s="231" t="s">
        <v>278</v>
      </c>
      <c r="F125" s="231">
        <v>5</v>
      </c>
      <c r="G125" s="231">
        <v>8</v>
      </c>
      <c r="H125" s="231" t="s">
        <v>276</v>
      </c>
      <c r="I125" s="231">
        <v>92</v>
      </c>
      <c r="J125" s="231">
        <v>201207</v>
      </c>
      <c r="K125" s="231">
        <v>999999</v>
      </c>
      <c r="L125" s="231">
        <v>0</v>
      </c>
      <c r="M125" s="231">
        <v>0</v>
      </c>
      <c r="N125" s="231">
        <v>17503.939999999999</v>
      </c>
      <c r="O125" s="231">
        <v>40</v>
      </c>
      <c r="P125" s="231">
        <v>40</v>
      </c>
      <c r="Q125" s="231">
        <v>0</v>
      </c>
      <c r="R125" s="231">
        <v>20150423</v>
      </c>
    </row>
    <row r="126" spans="2:18" x14ac:dyDescent="0.25">
      <c r="B126" s="231">
        <v>1</v>
      </c>
      <c r="C126" s="231" t="s">
        <v>251</v>
      </c>
      <c r="D126" s="231" t="s">
        <v>250</v>
      </c>
      <c r="E126" s="231" t="s">
        <v>278</v>
      </c>
      <c r="F126" s="231">
        <v>5</v>
      </c>
      <c r="G126" s="231">
        <v>103</v>
      </c>
      <c r="H126" s="231" t="s">
        <v>276</v>
      </c>
      <c r="I126" s="231">
        <v>92</v>
      </c>
      <c r="J126" s="231">
        <v>201207</v>
      </c>
      <c r="K126" s="231">
        <v>999999</v>
      </c>
      <c r="L126" s="231">
        <v>0</v>
      </c>
      <c r="M126" s="231">
        <v>0</v>
      </c>
      <c r="N126" s="231">
        <v>365</v>
      </c>
      <c r="O126" s="231">
        <v>40</v>
      </c>
      <c r="P126" s="231">
        <v>40</v>
      </c>
      <c r="Q126" s="231">
        <v>0</v>
      </c>
      <c r="R126" s="231">
        <v>20150423</v>
      </c>
    </row>
    <row r="127" spans="2:18" x14ac:dyDescent="0.25">
      <c r="B127" s="231">
        <v>1</v>
      </c>
      <c r="C127" s="231" t="s">
        <v>251</v>
      </c>
      <c r="D127" s="231" t="s">
        <v>250</v>
      </c>
      <c r="E127" s="231" t="s">
        <v>278</v>
      </c>
      <c r="F127" s="231">
        <v>5</v>
      </c>
      <c r="G127" s="231">
        <v>1</v>
      </c>
      <c r="H127" s="231" t="s">
        <v>276</v>
      </c>
      <c r="I127" s="231">
        <v>92</v>
      </c>
      <c r="J127" s="231">
        <v>201207</v>
      </c>
      <c r="K127" s="231">
        <v>999999</v>
      </c>
      <c r="L127" s="231">
        <v>0</v>
      </c>
      <c r="M127" s="231">
        <v>0</v>
      </c>
      <c r="N127" s="231">
        <v>4649.3599999999997</v>
      </c>
      <c r="O127" s="231">
        <v>40</v>
      </c>
      <c r="P127" s="231">
        <v>40</v>
      </c>
      <c r="Q127" s="231">
        <v>0</v>
      </c>
      <c r="R127" s="231">
        <v>20150423</v>
      </c>
    </row>
    <row r="128" spans="2:18" x14ac:dyDescent="0.25">
      <c r="B128" s="231">
        <v>1</v>
      </c>
      <c r="C128" s="231" t="s">
        <v>251</v>
      </c>
      <c r="D128" s="231" t="s">
        <v>250</v>
      </c>
      <c r="E128" s="231" t="s">
        <v>278</v>
      </c>
      <c r="F128" s="231">
        <v>5</v>
      </c>
      <c r="G128" s="231">
        <v>4</v>
      </c>
      <c r="H128" s="231" t="s">
        <v>276</v>
      </c>
      <c r="I128" s="231">
        <v>92</v>
      </c>
      <c r="J128" s="231">
        <v>201207</v>
      </c>
      <c r="K128" s="231">
        <v>999999</v>
      </c>
      <c r="L128" s="231">
        <v>0</v>
      </c>
      <c r="M128" s="231">
        <v>0</v>
      </c>
      <c r="N128" s="231">
        <v>175</v>
      </c>
      <c r="O128" s="231">
        <v>40</v>
      </c>
      <c r="P128" s="231">
        <v>40</v>
      </c>
      <c r="Q128" s="231">
        <v>0</v>
      </c>
      <c r="R128" s="231">
        <v>20150423</v>
      </c>
    </row>
    <row r="129" spans="2:18" x14ac:dyDescent="0.25">
      <c r="B129" s="231">
        <v>1</v>
      </c>
      <c r="C129" s="231" t="s">
        <v>251</v>
      </c>
      <c r="D129" s="231" t="s">
        <v>250</v>
      </c>
      <c r="E129" s="231" t="s">
        <v>278</v>
      </c>
      <c r="F129" s="231">
        <v>5</v>
      </c>
      <c r="G129" s="231">
        <v>8</v>
      </c>
      <c r="H129" s="231" t="s">
        <v>276</v>
      </c>
      <c r="I129" s="231">
        <v>92</v>
      </c>
      <c r="J129" s="231">
        <v>201207</v>
      </c>
      <c r="K129" s="231">
        <v>999999</v>
      </c>
      <c r="L129" s="231">
        <v>0</v>
      </c>
      <c r="M129" s="231">
        <v>0</v>
      </c>
      <c r="N129" s="231">
        <v>17503.939999999999</v>
      </c>
      <c r="O129" s="231">
        <v>40</v>
      </c>
      <c r="P129" s="231">
        <v>40</v>
      </c>
      <c r="Q129" s="231">
        <v>0</v>
      </c>
      <c r="R129" s="231">
        <v>20150423</v>
      </c>
    </row>
    <row r="130" spans="2:18" x14ac:dyDescent="0.25">
      <c r="B130" s="231">
        <v>1</v>
      </c>
      <c r="C130" s="231" t="s">
        <v>251</v>
      </c>
      <c r="D130" s="231" t="s">
        <v>250</v>
      </c>
      <c r="E130" s="231" t="s">
        <v>278</v>
      </c>
      <c r="F130" s="231">
        <v>5</v>
      </c>
      <c r="G130" s="231">
        <v>103</v>
      </c>
      <c r="H130" s="231" t="s">
        <v>276</v>
      </c>
      <c r="I130" s="231">
        <v>92</v>
      </c>
      <c r="J130" s="231">
        <v>201207</v>
      </c>
      <c r="K130" s="231">
        <v>999999</v>
      </c>
      <c r="L130" s="231">
        <v>0</v>
      </c>
      <c r="M130" s="231">
        <v>0</v>
      </c>
      <c r="N130" s="231">
        <v>365</v>
      </c>
      <c r="O130" s="231">
        <v>40</v>
      </c>
      <c r="P130" s="231">
        <v>40</v>
      </c>
      <c r="Q130" s="231">
        <v>0</v>
      </c>
      <c r="R130" s="231">
        <v>20150423</v>
      </c>
    </row>
    <row r="131" spans="2:18" x14ac:dyDescent="0.25">
      <c r="B131" s="231">
        <v>1</v>
      </c>
      <c r="C131" s="231" t="s">
        <v>251</v>
      </c>
      <c r="D131" s="231" t="s">
        <v>250</v>
      </c>
      <c r="E131" s="231" t="s">
        <v>278</v>
      </c>
      <c r="F131" s="231">
        <v>5</v>
      </c>
      <c r="G131" s="231">
        <v>1</v>
      </c>
      <c r="H131" s="231" t="s">
        <v>276</v>
      </c>
      <c r="I131" s="231">
        <v>92</v>
      </c>
      <c r="J131" s="231">
        <v>201207</v>
      </c>
      <c r="K131" s="231">
        <v>999999</v>
      </c>
      <c r="L131" s="231">
        <v>0</v>
      </c>
      <c r="M131" s="231">
        <v>0</v>
      </c>
      <c r="N131" s="231">
        <v>4649.3599999999997</v>
      </c>
      <c r="O131" s="231">
        <v>40</v>
      </c>
      <c r="P131" s="231">
        <v>40</v>
      </c>
      <c r="Q131" s="231">
        <v>0</v>
      </c>
      <c r="R131" s="231">
        <v>20150423</v>
      </c>
    </row>
    <row r="132" spans="2:18" x14ac:dyDescent="0.25">
      <c r="B132" s="231">
        <v>1</v>
      </c>
      <c r="C132" s="231" t="s">
        <v>251</v>
      </c>
      <c r="D132" s="231" t="s">
        <v>250</v>
      </c>
      <c r="E132" s="231" t="s">
        <v>278</v>
      </c>
      <c r="F132" s="231">
        <v>5</v>
      </c>
      <c r="G132" s="231">
        <v>8</v>
      </c>
      <c r="H132" s="231" t="s">
        <v>276</v>
      </c>
      <c r="I132" s="231">
        <v>92</v>
      </c>
      <c r="J132" s="231">
        <v>201207</v>
      </c>
      <c r="K132" s="231">
        <v>999999</v>
      </c>
      <c r="L132" s="231">
        <v>0</v>
      </c>
      <c r="M132" s="231">
        <v>0</v>
      </c>
      <c r="N132" s="231">
        <v>17503.939999999999</v>
      </c>
      <c r="O132" s="231">
        <v>40</v>
      </c>
      <c r="P132" s="231">
        <v>40</v>
      </c>
      <c r="Q132" s="231">
        <v>0</v>
      </c>
      <c r="R132" s="231">
        <v>20150423</v>
      </c>
    </row>
    <row r="133" spans="2:18" x14ac:dyDescent="0.25">
      <c r="B133" s="231">
        <v>1</v>
      </c>
      <c r="C133" s="231" t="s">
        <v>251</v>
      </c>
      <c r="D133" s="231" t="s">
        <v>250</v>
      </c>
      <c r="E133" s="231" t="s">
        <v>278</v>
      </c>
      <c r="F133" s="231">
        <v>5</v>
      </c>
      <c r="G133" s="231">
        <v>103</v>
      </c>
      <c r="H133" s="231" t="s">
        <v>276</v>
      </c>
      <c r="I133" s="231">
        <v>92</v>
      </c>
      <c r="J133" s="231">
        <v>201207</v>
      </c>
      <c r="K133" s="231">
        <v>999999</v>
      </c>
      <c r="L133" s="231">
        <v>0</v>
      </c>
      <c r="M133" s="231">
        <v>0</v>
      </c>
      <c r="N133" s="231">
        <v>365</v>
      </c>
      <c r="O133" s="231">
        <v>40</v>
      </c>
      <c r="P133" s="231">
        <v>40</v>
      </c>
      <c r="Q133" s="231">
        <v>0</v>
      </c>
      <c r="R133" s="231">
        <v>20150423</v>
      </c>
    </row>
    <row r="134" spans="2:18" x14ac:dyDescent="0.25">
      <c r="B134" s="231">
        <v>1</v>
      </c>
      <c r="C134" s="231" t="s">
        <v>251</v>
      </c>
      <c r="D134" s="231" t="s">
        <v>250</v>
      </c>
      <c r="E134" s="231" t="s">
        <v>278</v>
      </c>
      <c r="F134" s="231">
        <v>5</v>
      </c>
      <c r="G134" s="231">
        <v>1</v>
      </c>
      <c r="H134" s="231" t="s">
        <v>276</v>
      </c>
      <c r="I134" s="231">
        <v>92</v>
      </c>
      <c r="J134" s="231">
        <v>201207</v>
      </c>
      <c r="K134" s="231">
        <v>999999</v>
      </c>
      <c r="L134" s="231">
        <v>0</v>
      </c>
      <c r="M134" s="231">
        <v>0</v>
      </c>
      <c r="N134" s="231">
        <v>4649.3599999999997</v>
      </c>
      <c r="O134" s="231">
        <v>40</v>
      </c>
      <c r="P134" s="231">
        <v>40</v>
      </c>
      <c r="Q134" s="231">
        <v>0</v>
      </c>
      <c r="R134" s="231">
        <v>20150423</v>
      </c>
    </row>
    <row r="135" spans="2:18" x14ac:dyDescent="0.25">
      <c r="B135" s="231">
        <v>1</v>
      </c>
      <c r="C135" s="231" t="s">
        <v>251</v>
      </c>
      <c r="D135" s="231" t="s">
        <v>250</v>
      </c>
      <c r="E135" s="231" t="s">
        <v>278</v>
      </c>
      <c r="F135" s="231">
        <v>5</v>
      </c>
      <c r="G135" s="231">
        <v>4</v>
      </c>
      <c r="H135" s="231" t="s">
        <v>276</v>
      </c>
      <c r="I135" s="231">
        <v>92</v>
      </c>
      <c r="J135" s="231">
        <v>201207</v>
      </c>
      <c r="K135" s="231">
        <v>999999</v>
      </c>
      <c r="L135" s="231">
        <v>0</v>
      </c>
      <c r="M135" s="231">
        <v>0</v>
      </c>
      <c r="N135" s="231">
        <v>175</v>
      </c>
      <c r="O135" s="231">
        <v>40</v>
      </c>
      <c r="P135" s="231">
        <v>40</v>
      </c>
      <c r="Q135" s="231">
        <v>0</v>
      </c>
      <c r="R135" s="231">
        <v>20150423</v>
      </c>
    </row>
    <row r="136" spans="2:18" x14ac:dyDescent="0.25">
      <c r="B136" s="231">
        <v>1</v>
      </c>
      <c r="C136" s="231" t="s">
        <v>251</v>
      </c>
      <c r="D136" s="231" t="s">
        <v>250</v>
      </c>
      <c r="E136" s="231" t="s">
        <v>278</v>
      </c>
      <c r="F136" s="231">
        <v>5</v>
      </c>
      <c r="G136" s="231">
        <v>8</v>
      </c>
      <c r="H136" s="231" t="s">
        <v>276</v>
      </c>
      <c r="I136" s="231">
        <v>92</v>
      </c>
      <c r="J136" s="231">
        <v>201207</v>
      </c>
      <c r="K136" s="231">
        <v>999999</v>
      </c>
      <c r="L136" s="231">
        <v>0</v>
      </c>
      <c r="M136" s="231">
        <v>0</v>
      </c>
      <c r="N136" s="231">
        <v>17503.939999999999</v>
      </c>
      <c r="O136" s="231">
        <v>40</v>
      </c>
      <c r="P136" s="231">
        <v>40</v>
      </c>
      <c r="Q136" s="231">
        <v>0</v>
      </c>
      <c r="R136" s="231">
        <v>20150423</v>
      </c>
    </row>
    <row r="137" spans="2:18" x14ac:dyDescent="0.25">
      <c r="B137" s="231">
        <v>1</v>
      </c>
      <c r="C137" s="231" t="s">
        <v>251</v>
      </c>
      <c r="D137" s="231" t="s">
        <v>250</v>
      </c>
      <c r="E137" s="231" t="s">
        <v>278</v>
      </c>
      <c r="F137" s="231">
        <v>5</v>
      </c>
      <c r="G137" s="231">
        <v>103</v>
      </c>
      <c r="H137" s="231" t="s">
        <v>276</v>
      </c>
      <c r="I137" s="231">
        <v>92</v>
      </c>
      <c r="J137" s="231">
        <v>201207</v>
      </c>
      <c r="K137" s="231">
        <v>999999</v>
      </c>
      <c r="L137" s="231">
        <v>0</v>
      </c>
      <c r="M137" s="231">
        <v>0</v>
      </c>
      <c r="N137" s="231">
        <v>365</v>
      </c>
      <c r="O137" s="231">
        <v>40</v>
      </c>
      <c r="P137" s="231">
        <v>40</v>
      </c>
      <c r="Q137" s="231">
        <v>0</v>
      </c>
      <c r="R137" s="231">
        <v>20150423</v>
      </c>
    </row>
    <row r="138" spans="2:18" x14ac:dyDescent="0.25">
      <c r="B138" s="231">
        <v>1</v>
      </c>
      <c r="C138" s="231" t="s">
        <v>251</v>
      </c>
      <c r="D138" s="231" t="s">
        <v>250</v>
      </c>
      <c r="E138" s="231" t="s">
        <v>278</v>
      </c>
      <c r="F138" s="231">
        <v>5</v>
      </c>
      <c r="G138" s="231">
        <v>1</v>
      </c>
      <c r="H138" s="231" t="s">
        <v>276</v>
      </c>
      <c r="I138" s="231">
        <v>92</v>
      </c>
      <c r="J138" s="231">
        <v>201207</v>
      </c>
      <c r="K138" s="231">
        <v>999999</v>
      </c>
      <c r="L138" s="231">
        <v>0</v>
      </c>
      <c r="M138" s="231">
        <v>0</v>
      </c>
      <c r="N138" s="231">
        <v>4649.3599999999997</v>
      </c>
      <c r="O138" s="231">
        <v>40</v>
      </c>
      <c r="P138" s="231">
        <v>40</v>
      </c>
      <c r="Q138" s="231">
        <v>0</v>
      </c>
      <c r="R138" s="231">
        <v>20150423</v>
      </c>
    </row>
    <row r="139" spans="2:18" x14ac:dyDescent="0.25">
      <c r="B139" s="231">
        <v>1</v>
      </c>
      <c r="C139" s="231" t="s">
        <v>251</v>
      </c>
      <c r="D139" s="231" t="s">
        <v>250</v>
      </c>
      <c r="E139" s="231" t="s">
        <v>278</v>
      </c>
      <c r="F139" s="231">
        <v>5</v>
      </c>
      <c r="G139" s="231">
        <v>4</v>
      </c>
      <c r="H139" s="231" t="s">
        <v>276</v>
      </c>
      <c r="I139" s="231">
        <v>92</v>
      </c>
      <c r="J139" s="231">
        <v>201207</v>
      </c>
      <c r="K139" s="231">
        <v>999999</v>
      </c>
      <c r="L139" s="231">
        <v>0</v>
      </c>
      <c r="M139" s="231">
        <v>0</v>
      </c>
      <c r="N139" s="231">
        <v>100</v>
      </c>
      <c r="O139" s="231">
        <v>40</v>
      </c>
      <c r="P139" s="231">
        <v>40</v>
      </c>
      <c r="Q139" s="231">
        <v>0</v>
      </c>
      <c r="R139" s="231">
        <v>20150423</v>
      </c>
    </row>
    <row r="140" spans="2:18" x14ac:dyDescent="0.25">
      <c r="B140" s="231">
        <v>1</v>
      </c>
      <c r="C140" s="231" t="s">
        <v>251</v>
      </c>
      <c r="D140" s="231" t="s">
        <v>250</v>
      </c>
      <c r="E140" s="231" t="s">
        <v>278</v>
      </c>
      <c r="F140" s="231">
        <v>5</v>
      </c>
      <c r="G140" s="231">
        <v>8</v>
      </c>
      <c r="H140" s="231" t="s">
        <v>276</v>
      </c>
      <c r="I140" s="231">
        <v>92</v>
      </c>
      <c r="J140" s="231">
        <v>201207</v>
      </c>
      <c r="K140" s="231">
        <v>999999</v>
      </c>
      <c r="L140" s="231">
        <v>0</v>
      </c>
      <c r="M140" s="231">
        <v>0</v>
      </c>
      <c r="N140" s="231">
        <v>17503.939999999999</v>
      </c>
      <c r="O140" s="231">
        <v>40</v>
      </c>
      <c r="P140" s="231">
        <v>40</v>
      </c>
      <c r="Q140" s="231">
        <v>0</v>
      </c>
      <c r="R140" s="231">
        <v>20150423</v>
      </c>
    </row>
    <row r="141" spans="2:18" x14ac:dyDescent="0.25">
      <c r="B141" s="231">
        <v>1</v>
      </c>
      <c r="C141" s="231" t="s">
        <v>251</v>
      </c>
      <c r="D141" s="231" t="s">
        <v>250</v>
      </c>
      <c r="E141" s="231" t="s">
        <v>278</v>
      </c>
      <c r="F141" s="231">
        <v>5</v>
      </c>
      <c r="G141" s="231">
        <v>103</v>
      </c>
      <c r="H141" s="231" t="s">
        <v>276</v>
      </c>
      <c r="I141" s="231">
        <v>92</v>
      </c>
      <c r="J141" s="231">
        <v>201207</v>
      </c>
      <c r="K141" s="231">
        <v>999999</v>
      </c>
      <c r="L141" s="231">
        <v>0</v>
      </c>
      <c r="M141" s="231">
        <v>0</v>
      </c>
      <c r="N141" s="231">
        <v>365</v>
      </c>
      <c r="O141" s="231">
        <v>40</v>
      </c>
      <c r="P141" s="231">
        <v>40</v>
      </c>
      <c r="Q141" s="231">
        <v>0</v>
      </c>
      <c r="R141" s="231">
        <v>20150423</v>
      </c>
    </row>
    <row r="142" spans="2:18" x14ac:dyDescent="0.25">
      <c r="B142" s="231">
        <v>1</v>
      </c>
      <c r="C142" s="231" t="s">
        <v>251</v>
      </c>
      <c r="D142" s="231" t="s">
        <v>250</v>
      </c>
      <c r="E142" s="231" t="s">
        <v>278</v>
      </c>
      <c r="F142" s="231">
        <v>5</v>
      </c>
      <c r="G142" s="231">
        <v>1</v>
      </c>
      <c r="H142" s="231" t="s">
        <v>276</v>
      </c>
      <c r="I142" s="231">
        <v>92</v>
      </c>
      <c r="J142" s="231">
        <v>201207</v>
      </c>
      <c r="K142" s="231">
        <v>999999</v>
      </c>
      <c r="L142" s="231">
        <v>0</v>
      </c>
      <c r="M142" s="231">
        <v>0</v>
      </c>
      <c r="N142" s="231">
        <v>4649.3599999999997</v>
      </c>
      <c r="O142" s="231">
        <v>40</v>
      </c>
      <c r="P142" s="231">
        <v>40</v>
      </c>
      <c r="Q142" s="231">
        <v>0</v>
      </c>
      <c r="R142" s="231">
        <v>20150423</v>
      </c>
    </row>
    <row r="143" spans="2:18" x14ac:dyDescent="0.25">
      <c r="B143" s="231">
        <v>1</v>
      </c>
      <c r="C143" s="231" t="s">
        <v>251</v>
      </c>
      <c r="D143" s="231" t="s">
        <v>250</v>
      </c>
      <c r="E143" s="231" t="s">
        <v>278</v>
      </c>
      <c r="F143" s="231">
        <v>5</v>
      </c>
      <c r="G143" s="231">
        <v>8</v>
      </c>
      <c r="H143" s="231" t="s">
        <v>276</v>
      </c>
      <c r="I143" s="231">
        <v>92</v>
      </c>
      <c r="J143" s="231">
        <v>201207</v>
      </c>
      <c r="K143" s="231">
        <v>999999</v>
      </c>
      <c r="L143" s="231">
        <v>0</v>
      </c>
      <c r="M143" s="231">
        <v>0</v>
      </c>
      <c r="N143" s="231">
        <v>17503.939999999999</v>
      </c>
      <c r="O143" s="231">
        <v>40</v>
      </c>
      <c r="P143" s="231">
        <v>40</v>
      </c>
      <c r="Q143" s="231">
        <v>0</v>
      </c>
      <c r="R143" s="231">
        <v>20150423</v>
      </c>
    </row>
    <row r="144" spans="2:18" x14ac:dyDescent="0.25">
      <c r="B144" s="231">
        <v>1</v>
      </c>
      <c r="C144" s="231" t="s">
        <v>251</v>
      </c>
      <c r="D144" s="231" t="s">
        <v>250</v>
      </c>
      <c r="E144" s="231" t="s">
        <v>278</v>
      </c>
      <c r="F144" s="231">
        <v>5</v>
      </c>
      <c r="G144" s="231">
        <v>103</v>
      </c>
      <c r="H144" s="231" t="s">
        <v>276</v>
      </c>
      <c r="I144" s="231">
        <v>92</v>
      </c>
      <c r="J144" s="231">
        <v>201207</v>
      </c>
      <c r="K144" s="231">
        <v>999999</v>
      </c>
      <c r="L144" s="231">
        <v>0</v>
      </c>
      <c r="M144" s="231">
        <v>0</v>
      </c>
      <c r="N144" s="231">
        <v>365</v>
      </c>
      <c r="O144" s="231">
        <v>40</v>
      </c>
      <c r="P144" s="231">
        <v>40</v>
      </c>
      <c r="Q144" s="231">
        <v>0</v>
      </c>
      <c r="R144" s="231">
        <v>20150423</v>
      </c>
    </row>
    <row r="145" spans="2:18" x14ac:dyDescent="0.25">
      <c r="B145" s="231">
        <v>1</v>
      </c>
      <c r="C145" s="231" t="s">
        <v>251</v>
      </c>
      <c r="D145" s="231" t="s">
        <v>250</v>
      </c>
      <c r="E145" s="231" t="s">
        <v>278</v>
      </c>
      <c r="F145" s="231">
        <v>5</v>
      </c>
      <c r="G145" s="231">
        <v>1</v>
      </c>
      <c r="H145" s="231" t="s">
        <v>276</v>
      </c>
      <c r="I145" s="231">
        <v>92</v>
      </c>
      <c r="J145" s="231">
        <v>201207</v>
      </c>
      <c r="K145" s="231">
        <v>999999</v>
      </c>
      <c r="L145" s="231">
        <v>0</v>
      </c>
      <c r="M145" s="231">
        <v>0</v>
      </c>
      <c r="N145" s="231">
        <v>4649.3599999999997</v>
      </c>
      <c r="O145" s="231">
        <v>40</v>
      </c>
      <c r="P145" s="231">
        <v>40</v>
      </c>
      <c r="Q145" s="231">
        <v>0</v>
      </c>
      <c r="R145" s="231">
        <v>20150423</v>
      </c>
    </row>
    <row r="146" spans="2:18" x14ac:dyDescent="0.25">
      <c r="B146" s="231">
        <v>1</v>
      </c>
      <c r="C146" s="231" t="s">
        <v>251</v>
      </c>
      <c r="D146" s="231" t="s">
        <v>250</v>
      </c>
      <c r="E146" s="231" t="s">
        <v>278</v>
      </c>
      <c r="F146" s="231">
        <v>5</v>
      </c>
      <c r="G146" s="231">
        <v>8</v>
      </c>
      <c r="H146" s="231" t="s">
        <v>276</v>
      </c>
      <c r="I146" s="231">
        <v>92</v>
      </c>
      <c r="J146" s="231">
        <v>201207</v>
      </c>
      <c r="K146" s="231">
        <v>999999</v>
      </c>
      <c r="L146" s="231">
        <v>0</v>
      </c>
      <c r="M146" s="231">
        <v>0</v>
      </c>
      <c r="N146" s="231">
        <v>17503.939999999999</v>
      </c>
      <c r="O146" s="231">
        <v>40</v>
      </c>
      <c r="P146" s="231">
        <v>40</v>
      </c>
      <c r="Q146" s="231">
        <v>0</v>
      </c>
      <c r="R146" s="231">
        <v>20150423</v>
      </c>
    </row>
    <row r="147" spans="2:18" x14ac:dyDescent="0.25">
      <c r="B147" s="231">
        <v>1</v>
      </c>
      <c r="C147" s="231" t="s">
        <v>251</v>
      </c>
      <c r="D147" s="231" t="s">
        <v>250</v>
      </c>
      <c r="E147" s="231" t="s">
        <v>278</v>
      </c>
      <c r="F147" s="231">
        <v>5</v>
      </c>
      <c r="G147" s="231">
        <v>103</v>
      </c>
      <c r="H147" s="231" t="s">
        <v>276</v>
      </c>
      <c r="I147" s="231">
        <v>92</v>
      </c>
      <c r="J147" s="231">
        <v>201207</v>
      </c>
      <c r="K147" s="231">
        <v>999999</v>
      </c>
      <c r="L147" s="231">
        <v>0</v>
      </c>
      <c r="M147" s="231">
        <v>0</v>
      </c>
      <c r="N147" s="231">
        <v>365</v>
      </c>
      <c r="O147" s="231">
        <v>40</v>
      </c>
      <c r="P147" s="231">
        <v>40</v>
      </c>
      <c r="Q147" s="231">
        <v>0</v>
      </c>
      <c r="R147" s="231">
        <v>20150423</v>
      </c>
    </row>
    <row r="148" spans="2:18" x14ac:dyDescent="0.25">
      <c r="B148" s="231">
        <v>1</v>
      </c>
      <c r="C148" s="231" t="s">
        <v>251</v>
      </c>
      <c r="D148" s="231" t="s">
        <v>250</v>
      </c>
      <c r="E148" s="231" t="s">
        <v>278</v>
      </c>
      <c r="F148" s="231">
        <v>5</v>
      </c>
      <c r="G148" s="231">
        <v>1</v>
      </c>
      <c r="H148" s="231" t="s">
        <v>276</v>
      </c>
      <c r="I148" s="231">
        <v>92</v>
      </c>
      <c r="J148" s="231">
        <v>201207</v>
      </c>
      <c r="K148" s="231">
        <v>999999</v>
      </c>
      <c r="L148" s="231">
        <v>0</v>
      </c>
      <c r="M148" s="231">
        <v>0</v>
      </c>
      <c r="N148" s="231">
        <v>4649.3599999999997</v>
      </c>
      <c r="O148" s="231">
        <v>40</v>
      </c>
      <c r="P148" s="231">
        <v>40</v>
      </c>
      <c r="Q148" s="231">
        <v>0</v>
      </c>
      <c r="R148" s="231">
        <v>20150423</v>
      </c>
    </row>
    <row r="149" spans="2:18" x14ac:dyDescent="0.25">
      <c r="B149" s="231">
        <v>1</v>
      </c>
      <c r="C149" s="231" t="s">
        <v>251</v>
      </c>
      <c r="D149" s="231" t="s">
        <v>250</v>
      </c>
      <c r="E149" s="231" t="s">
        <v>278</v>
      </c>
      <c r="F149" s="231">
        <v>5</v>
      </c>
      <c r="G149" s="231">
        <v>8</v>
      </c>
      <c r="H149" s="231" t="s">
        <v>276</v>
      </c>
      <c r="I149" s="231">
        <v>92</v>
      </c>
      <c r="J149" s="231">
        <v>201207</v>
      </c>
      <c r="K149" s="231">
        <v>999999</v>
      </c>
      <c r="L149" s="231">
        <v>0</v>
      </c>
      <c r="M149" s="231">
        <v>0</v>
      </c>
      <c r="N149" s="231">
        <v>17503.939999999999</v>
      </c>
      <c r="O149" s="231">
        <v>40</v>
      </c>
      <c r="P149" s="231">
        <v>40</v>
      </c>
      <c r="Q149" s="231">
        <v>0</v>
      </c>
      <c r="R149" s="231">
        <v>20150423</v>
      </c>
    </row>
    <row r="150" spans="2:18" x14ac:dyDescent="0.25">
      <c r="B150" s="231">
        <v>1</v>
      </c>
      <c r="C150" s="231" t="s">
        <v>251</v>
      </c>
      <c r="D150" s="231" t="s">
        <v>250</v>
      </c>
      <c r="E150" s="231" t="s">
        <v>278</v>
      </c>
      <c r="F150" s="231">
        <v>5</v>
      </c>
      <c r="G150" s="231">
        <v>103</v>
      </c>
      <c r="H150" s="231" t="s">
        <v>276</v>
      </c>
      <c r="I150" s="231">
        <v>92</v>
      </c>
      <c r="J150" s="231">
        <v>201207</v>
      </c>
      <c r="K150" s="231">
        <v>999999</v>
      </c>
      <c r="L150" s="231">
        <v>0</v>
      </c>
      <c r="M150" s="231">
        <v>0</v>
      </c>
      <c r="N150" s="231">
        <v>365</v>
      </c>
      <c r="O150" s="231">
        <v>40</v>
      </c>
      <c r="P150" s="231">
        <v>40</v>
      </c>
      <c r="Q150" s="231">
        <v>0</v>
      </c>
      <c r="R150" s="231">
        <v>20150423</v>
      </c>
    </row>
    <row r="151" spans="2:18" x14ac:dyDescent="0.25">
      <c r="B151" s="231">
        <v>1</v>
      </c>
      <c r="C151" s="231" t="s">
        <v>251</v>
      </c>
      <c r="D151" s="231" t="s">
        <v>250</v>
      </c>
      <c r="E151" s="231" t="s">
        <v>278</v>
      </c>
      <c r="F151" s="231">
        <v>5</v>
      </c>
      <c r="G151" s="231">
        <v>1</v>
      </c>
      <c r="H151" s="231" t="s">
        <v>276</v>
      </c>
      <c r="I151" s="231">
        <v>92</v>
      </c>
      <c r="J151" s="231">
        <v>201207</v>
      </c>
      <c r="K151" s="231">
        <v>999999</v>
      </c>
      <c r="L151" s="231">
        <v>0</v>
      </c>
      <c r="M151" s="231">
        <v>0</v>
      </c>
      <c r="N151" s="231">
        <v>4649.3599999999997</v>
      </c>
      <c r="O151" s="231">
        <v>40</v>
      </c>
      <c r="P151" s="231">
        <v>40</v>
      </c>
      <c r="Q151" s="231">
        <v>0</v>
      </c>
      <c r="R151" s="231">
        <v>20150423</v>
      </c>
    </row>
    <row r="152" spans="2:18" x14ac:dyDescent="0.25">
      <c r="B152" s="231">
        <v>1</v>
      </c>
      <c r="C152" s="231" t="s">
        <v>251</v>
      </c>
      <c r="D152" s="231" t="s">
        <v>250</v>
      </c>
      <c r="E152" s="231" t="s">
        <v>278</v>
      </c>
      <c r="F152" s="231">
        <v>5</v>
      </c>
      <c r="G152" s="231">
        <v>8</v>
      </c>
      <c r="H152" s="231" t="s">
        <v>276</v>
      </c>
      <c r="I152" s="231">
        <v>92</v>
      </c>
      <c r="J152" s="231">
        <v>201207</v>
      </c>
      <c r="K152" s="231">
        <v>999999</v>
      </c>
      <c r="L152" s="231">
        <v>0</v>
      </c>
      <c r="M152" s="231">
        <v>0</v>
      </c>
      <c r="N152" s="231">
        <v>17503.939999999999</v>
      </c>
      <c r="O152" s="231">
        <v>40</v>
      </c>
      <c r="P152" s="231">
        <v>40</v>
      </c>
      <c r="Q152" s="231">
        <v>0</v>
      </c>
      <c r="R152" s="231">
        <v>20150423</v>
      </c>
    </row>
    <row r="153" spans="2:18" x14ac:dyDescent="0.25">
      <c r="B153" s="231">
        <v>1</v>
      </c>
      <c r="C153" s="231" t="s">
        <v>251</v>
      </c>
      <c r="D153" s="231" t="s">
        <v>250</v>
      </c>
      <c r="E153" s="231" t="s">
        <v>278</v>
      </c>
      <c r="F153" s="231">
        <v>5</v>
      </c>
      <c r="G153" s="231">
        <v>103</v>
      </c>
      <c r="H153" s="231" t="s">
        <v>276</v>
      </c>
      <c r="I153" s="231">
        <v>92</v>
      </c>
      <c r="J153" s="231">
        <v>201207</v>
      </c>
      <c r="K153" s="231">
        <v>999999</v>
      </c>
      <c r="L153" s="231">
        <v>0</v>
      </c>
      <c r="M153" s="231">
        <v>0</v>
      </c>
      <c r="N153" s="231">
        <v>365</v>
      </c>
      <c r="O153" s="231">
        <v>40</v>
      </c>
      <c r="P153" s="231">
        <v>40</v>
      </c>
      <c r="Q153" s="231">
        <v>0</v>
      </c>
      <c r="R153" s="231">
        <v>20150423</v>
      </c>
    </row>
    <row r="154" spans="2:18" x14ac:dyDescent="0.25">
      <c r="B154" s="231">
        <v>1</v>
      </c>
      <c r="C154" s="231" t="s">
        <v>257</v>
      </c>
      <c r="D154" s="231" t="s">
        <v>256</v>
      </c>
      <c r="E154" s="231" t="s">
        <v>278</v>
      </c>
      <c r="F154" s="231">
        <v>5</v>
      </c>
      <c r="G154" s="231">
        <v>1</v>
      </c>
      <c r="H154" s="231" t="s">
        <v>277</v>
      </c>
      <c r="I154" s="231">
        <v>93</v>
      </c>
      <c r="J154" s="231">
        <v>201207</v>
      </c>
      <c r="K154" s="231">
        <v>999999</v>
      </c>
      <c r="L154" s="231">
        <v>0</v>
      </c>
      <c r="M154" s="231">
        <v>0</v>
      </c>
      <c r="N154" s="231">
        <v>4685.7</v>
      </c>
      <c r="O154" s="231">
        <v>40</v>
      </c>
      <c r="P154" s="231">
        <v>40</v>
      </c>
      <c r="Q154" s="231">
        <v>0</v>
      </c>
      <c r="R154" s="231">
        <v>20150423</v>
      </c>
    </row>
    <row r="155" spans="2:18" x14ac:dyDescent="0.25">
      <c r="B155" s="231">
        <v>1</v>
      </c>
      <c r="C155" s="231" t="s">
        <v>257</v>
      </c>
      <c r="D155" s="231" t="s">
        <v>256</v>
      </c>
      <c r="E155" s="231" t="s">
        <v>278</v>
      </c>
      <c r="F155" s="231">
        <v>5</v>
      </c>
      <c r="G155" s="231">
        <v>4</v>
      </c>
      <c r="H155" s="231" t="s">
        <v>277</v>
      </c>
      <c r="I155" s="231">
        <v>93</v>
      </c>
      <c r="J155" s="231">
        <v>201207</v>
      </c>
      <c r="K155" s="231">
        <v>999999</v>
      </c>
      <c r="L155" s="231">
        <v>0</v>
      </c>
      <c r="M155" s="231">
        <v>0</v>
      </c>
      <c r="N155" s="231">
        <v>225</v>
      </c>
      <c r="O155" s="231">
        <v>40</v>
      </c>
      <c r="P155" s="231">
        <v>40</v>
      </c>
      <c r="Q155" s="231">
        <v>0</v>
      </c>
      <c r="R155" s="231">
        <v>20150423</v>
      </c>
    </row>
    <row r="156" spans="2:18" x14ac:dyDescent="0.25">
      <c r="B156" s="231">
        <v>1</v>
      </c>
      <c r="C156" s="231" t="s">
        <v>257</v>
      </c>
      <c r="D156" s="231" t="s">
        <v>256</v>
      </c>
      <c r="E156" s="231" t="s">
        <v>278</v>
      </c>
      <c r="F156" s="231">
        <v>5</v>
      </c>
      <c r="G156" s="231">
        <v>8</v>
      </c>
      <c r="H156" s="231" t="s">
        <v>277</v>
      </c>
      <c r="I156" s="231">
        <v>93</v>
      </c>
      <c r="J156" s="231">
        <v>201207</v>
      </c>
      <c r="K156" s="231">
        <v>999999</v>
      </c>
      <c r="L156" s="231">
        <v>0</v>
      </c>
      <c r="M156" s="231">
        <v>0</v>
      </c>
      <c r="N156" s="231">
        <v>20569.060000000001</v>
      </c>
      <c r="O156" s="231">
        <v>40</v>
      </c>
      <c r="P156" s="231">
        <v>40</v>
      </c>
      <c r="Q156" s="231">
        <v>0</v>
      </c>
      <c r="R156" s="231">
        <v>20150423</v>
      </c>
    </row>
    <row r="157" spans="2:18" x14ac:dyDescent="0.25">
      <c r="B157" s="231">
        <v>1</v>
      </c>
      <c r="C157" s="231" t="s">
        <v>257</v>
      </c>
      <c r="D157" s="231" t="s">
        <v>256</v>
      </c>
      <c r="E157" s="231" t="s">
        <v>278</v>
      </c>
      <c r="F157" s="231">
        <v>5</v>
      </c>
      <c r="G157" s="231">
        <v>103</v>
      </c>
      <c r="H157" s="231" t="s">
        <v>277</v>
      </c>
      <c r="I157" s="231">
        <v>93</v>
      </c>
      <c r="J157" s="231">
        <v>201207</v>
      </c>
      <c r="K157" s="231">
        <v>999999</v>
      </c>
      <c r="L157" s="231">
        <v>0</v>
      </c>
      <c r="M157" s="231">
        <v>0</v>
      </c>
      <c r="N157" s="231">
        <v>365</v>
      </c>
      <c r="O157" s="231">
        <v>40</v>
      </c>
      <c r="P157" s="231">
        <v>40</v>
      </c>
      <c r="Q157" s="231">
        <v>0</v>
      </c>
      <c r="R157" s="231">
        <v>20150423</v>
      </c>
    </row>
    <row r="158" spans="2:18" x14ac:dyDescent="0.25">
      <c r="B158" s="231">
        <v>1</v>
      </c>
      <c r="C158" s="231" t="s">
        <v>257</v>
      </c>
      <c r="D158" s="231" t="s">
        <v>256</v>
      </c>
      <c r="E158" s="231" t="s">
        <v>278</v>
      </c>
      <c r="F158" s="231">
        <v>5</v>
      </c>
      <c r="G158" s="231">
        <v>1</v>
      </c>
      <c r="H158" s="231" t="s">
        <v>277</v>
      </c>
      <c r="I158" s="231">
        <v>93</v>
      </c>
      <c r="J158" s="231">
        <v>201207</v>
      </c>
      <c r="K158" s="231">
        <v>999999</v>
      </c>
      <c r="L158" s="231">
        <v>0</v>
      </c>
      <c r="M158" s="231">
        <v>0</v>
      </c>
      <c r="N158" s="231">
        <v>4685.7</v>
      </c>
      <c r="O158" s="231">
        <v>40</v>
      </c>
      <c r="P158" s="231">
        <v>40</v>
      </c>
      <c r="Q158" s="231">
        <v>0</v>
      </c>
      <c r="R158" s="231">
        <v>20150423</v>
      </c>
    </row>
    <row r="159" spans="2:18" x14ac:dyDescent="0.25">
      <c r="B159" s="231">
        <v>1</v>
      </c>
      <c r="C159" s="231" t="s">
        <v>257</v>
      </c>
      <c r="D159" s="231" t="s">
        <v>256</v>
      </c>
      <c r="E159" s="231" t="s">
        <v>278</v>
      </c>
      <c r="F159" s="231">
        <v>5</v>
      </c>
      <c r="G159" s="231">
        <v>4</v>
      </c>
      <c r="H159" s="231" t="s">
        <v>277</v>
      </c>
      <c r="I159" s="231">
        <v>93</v>
      </c>
      <c r="J159" s="231">
        <v>201207</v>
      </c>
      <c r="K159" s="231">
        <v>999999</v>
      </c>
      <c r="L159" s="231">
        <v>0</v>
      </c>
      <c r="M159" s="231">
        <v>0</v>
      </c>
      <c r="N159" s="231">
        <v>100</v>
      </c>
      <c r="O159" s="231">
        <v>40</v>
      </c>
      <c r="P159" s="231">
        <v>40</v>
      </c>
      <c r="Q159" s="231">
        <v>0</v>
      </c>
      <c r="R159" s="231">
        <v>20150423</v>
      </c>
    </row>
    <row r="160" spans="2:18" x14ac:dyDescent="0.25">
      <c r="B160" s="231">
        <v>1</v>
      </c>
      <c r="C160" s="231" t="s">
        <v>257</v>
      </c>
      <c r="D160" s="231" t="s">
        <v>256</v>
      </c>
      <c r="E160" s="231" t="s">
        <v>278</v>
      </c>
      <c r="F160" s="231">
        <v>5</v>
      </c>
      <c r="G160" s="231">
        <v>8</v>
      </c>
      <c r="H160" s="231" t="s">
        <v>277</v>
      </c>
      <c r="I160" s="231">
        <v>93</v>
      </c>
      <c r="J160" s="231">
        <v>201207</v>
      </c>
      <c r="K160" s="231">
        <v>999999</v>
      </c>
      <c r="L160" s="231">
        <v>0</v>
      </c>
      <c r="M160" s="231">
        <v>0</v>
      </c>
      <c r="N160" s="231">
        <v>20569.060000000001</v>
      </c>
      <c r="O160" s="231">
        <v>40</v>
      </c>
      <c r="P160" s="231">
        <v>40</v>
      </c>
      <c r="Q160" s="231">
        <v>0</v>
      </c>
      <c r="R160" s="231">
        <v>20150423</v>
      </c>
    </row>
    <row r="161" spans="2:18" x14ac:dyDescent="0.25">
      <c r="B161" s="231">
        <v>1</v>
      </c>
      <c r="C161" s="231" t="s">
        <v>257</v>
      </c>
      <c r="D161" s="231" t="s">
        <v>256</v>
      </c>
      <c r="E161" s="231" t="s">
        <v>278</v>
      </c>
      <c r="F161" s="231">
        <v>5</v>
      </c>
      <c r="G161" s="231">
        <v>103</v>
      </c>
      <c r="H161" s="231" t="s">
        <v>277</v>
      </c>
      <c r="I161" s="231">
        <v>93</v>
      </c>
      <c r="J161" s="231">
        <v>201207</v>
      </c>
      <c r="K161" s="231">
        <v>999999</v>
      </c>
      <c r="L161" s="231">
        <v>0</v>
      </c>
      <c r="M161" s="231">
        <v>0</v>
      </c>
      <c r="N161" s="231">
        <v>365</v>
      </c>
      <c r="O161" s="231">
        <v>40</v>
      </c>
      <c r="P161" s="231">
        <v>40</v>
      </c>
      <c r="Q161" s="231">
        <v>0</v>
      </c>
      <c r="R161" s="231">
        <v>20150423</v>
      </c>
    </row>
    <row r="162" spans="2:18" x14ac:dyDescent="0.25">
      <c r="B162" s="231">
        <v>1</v>
      </c>
      <c r="C162" s="231" t="s">
        <v>257</v>
      </c>
      <c r="D162" s="231" t="s">
        <v>256</v>
      </c>
      <c r="E162" s="231" t="s">
        <v>278</v>
      </c>
      <c r="F162" s="231">
        <v>5</v>
      </c>
      <c r="G162" s="231">
        <v>1</v>
      </c>
      <c r="H162" s="231" t="s">
        <v>277</v>
      </c>
      <c r="I162" s="231">
        <v>93</v>
      </c>
      <c r="J162" s="231">
        <v>201207</v>
      </c>
      <c r="K162" s="231">
        <v>999999</v>
      </c>
      <c r="L162" s="231">
        <v>0</v>
      </c>
      <c r="M162" s="231">
        <v>0</v>
      </c>
      <c r="N162" s="231">
        <v>4685.7</v>
      </c>
      <c r="O162" s="231">
        <v>40</v>
      </c>
      <c r="P162" s="231">
        <v>40</v>
      </c>
      <c r="Q162" s="231">
        <v>0</v>
      </c>
      <c r="R162" s="231">
        <v>20150423</v>
      </c>
    </row>
    <row r="163" spans="2:18" x14ac:dyDescent="0.25">
      <c r="B163" s="231">
        <v>1</v>
      </c>
      <c r="C163" s="231" t="s">
        <v>257</v>
      </c>
      <c r="D163" s="231" t="s">
        <v>256</v>
      </c>
      <c r="E163" s="231" t="s">
        <v>278</v>
      </c>
      <c r="F163" s="231">
        <v>5</v>
      </c>
      <c r="G163" s="231">
        <v>8</v>
      </c>
      <c r="H163" s="231" t="s">
        <v>277</v>
      </c>
      <c r="I163" s="231">
        <v>93</v>
      </c>
      <c r="J163" s="231">
        <v>201207</v>
      </c>
      <c r="K163" s="231">
        <v>999999</v>
      </c>
      <c r="L163" s="231">
        <v>0</v>
      </c>
      <c r="M163" s="231">
        <v>0</v>
      </c>
      <c r="N163" s="231">
        <v>20569.060000000001</v>
      </c>
      <c r="O163" s="231">
        <v>40</v>
      </c>
      <c r="P163" s="231">
        <v>40</v>
      </c>
      <c r="Q163" s="231">
        <v>0</v>
      </c>
      <c r="R163" s="231">
        <v>20150423</v>
      </c>
    </row>
    <row r="164" spans="2:18" x14ac:dyDescent="0.25">
      <c r="B164" s="231">
        <v>1</v>
      </c>
      <c r="C164" s="231" t="s">
        <v>257</v>
      </c>
      <c r="D164" s="231" t="s">
        <v>256</v>
      </c>
      <c r="E164" s="231" t="s">
        <v>278</v>
      </c>
      <c r="F164" s="231">
        <v>5</v>
      </c>
      <c r="G164" s="231">
        <v>103</v>
      </c>
      <c r="H164" s="231" t="s">
        <v>277</v>
      </c>
      <c r="I164" s="231">
        <v>93</v>
      </c>
      <c r="J164" s="231">
        <v>201207</v>
      </c>
      <c r="K164" s="231">
        <v>999999</v>
      </c>
      <c r="L164" s="231">
        <v>0</v>
      </c>
      <c r="M164" s="231">
        <v>0</v>
      </c>
      <c r="N164" s="231">
        <v>365</v>
      </c>
      <c r="O164" s="231">
        <v>40</v>
      </c>
      <c r="P164" s="231">
        <v>40</v>
      </c>
      <c r="Q164" s="231">
        <v>0</v>
      </c>
      <c r="R164" s="231">
        <v>20150423</v>
      </c>
    </row>
    <row r="165" spans="2:18" x14ac:dyDescent="0.25">
      <c r="B165" s="231">
        <v>1</v>
      </c>
      <c r="C165" s="231" t="s">
        <v>257</v>
      </c>
      <c r="D165" s="231" t="s">
        <v>256</v>
      </c>
      <c r="E165" s="231" t="s">
        <v>278</v>
      </c>
      <c r="F165" s="231">
        <v>5</v>
      </c>
      <c r="G165" s="231">
        <v>1</v>
      </c>
      <c r="H165" s="231" t="s">
        <v>277</v>
      </c>
      <c r="I165" s="231">
        <v>93</v>
      </c>
      <c r="J165" s="231">
        <v>201207</v>
      </c>
      <c r="K165" s="231">
        <v>999999</v>
      </c>
      <c r="L165" s="231">
        <v>0</v>
      </c>
      <c r="M165" s="231">
        <v>0</v>
      </c>
      <c r="N165" s="231">
        <v>4685.7</v>
      </c>
      <c r="O165" s="231">
        <v>40</v>
      </c>
      <c r="P165" s="231">
        <v>40</v>
      </c>
      <c r="Q165" s="231">
        <v>0</v>
      </c>
      <c r="R165" s="231">
        <v>20150423</v>
      </c>
    </row>
    <row r="166" spans="2:18" x14ac:dyDescent="0.25">
      <c r="B166" s="231">
        <v>1</v>
      </c>
      <c r="C166" s="231" t="s">
        <v>257</v>
      </c>
      <c r="D166" s="231" t="s">
        <v>256</v>
      </c>
      <c r="E166" s="231" t="s">
        <v>278</v>
      </c>
      <c r="F166" s="231">
        <v>5</v>
      </c>
      <c r="G166" s="231">
        <v>8</v>
      </c>
      <c r="H166" s="231" t="s">
        <v>277</v>
      </c>
      <c r="I166" s="231">
        <v>93</v>
      </c>
      <c r="J166" s="231">
        <v>201207</v>
      </c>
      <c r="K166" s="231">
        <v>999999</v>
      </c>
      <c r="L166" s="231">
        <v>0</v>
      </c>
      <c r="M166" s="231">
        <v>0</v>
      </c>
      <c r="N166" s="231">
        <v>20569.060000000001</v>
      </c>
      <c r="O166" s="231">
        <v>40</v>
      </c>
      <c r="P166" s="231">
        <v>40</v>
      </c>
      <c r="Q166" s="231">
        <v>0</v>
      </c>
      <c r="R166" s="231">
        <v>20150423</v>
      </c>
    </row>
    <row r="167" spans="2:18" x14ac:dyDescent="0.25">
      <c r="B167" s="231">
        <v>1</v>
      </c>
      <c r="C167" s="231" t="s">
        <v>257</v>
      </c>
      <c r="D167" s="231" t="s">
        <v>256</v>
      </c>
      <c r="E167" s="231" t="s">
        <v>278</v>
      </c>
      <c r="F167" s="231">
        <v>5</v>
      </c>
      <c r="G167" s="231">
        <v>103</v>
      </c>
      <c r="H167" s="231" t="s">
        <v>277</v>
      </c>
      <c r="I167" s="231">
        <v>93</v>
      </c>
      <c r="J167" s="231">
        <v>201207</v>
      </c>
      <c r="K167" s="231">
        <v>999999</v>
      </c>
      <c r="L167" s="231">
        <v>0</v>
      </c>
      <c r="M167" s="231">
        <v>0</v>
      </c>
      <c r="N167" s="231">
        <v>365</v>
      </c>
      <c r="O167" s="231">
        <v>40</v>
      </c>
      <c r="P167" s="231">
        <v>40</v>
      </c>
      <c r="Q167" s="231">
        <v>0</v>
      </c>
      <c r="R167" s="231">
        <v>20150423</v>
      </c>
    </row>
    <row r="168" spans="2:18" x14ac:dyDescent="0.25">
      <c r="B168" s="231">
        <v>1</v>
      </c>
      <c r="C168" s="231" t="s">
        <v>257</v>
      </c>
      <c r="D168" s="231" t="s">
        <v>256</v>
      </c>
      <c r="E168" s="231" t="s">
        <v>278</v>
      </c>
      <c r="F168" s="231">
        <v>5</v>
      </c>
      <c r="G168" s="231">
        <v>1</v>
      </c>
      <c r="H168" s="231" t="s">
        <v>277</v>
      </c>
      <c r="I168" s="231">
        <v>93</v>
      </c>
      <c r="J168" s="231">
        <v>201207</v>
      </c>
      <c r="K168" s="231">
        <v>999999</v>
      </c>
      <c r="L168" s="231">
        <v>0</v>
      </c>
      <c r="M168" s="231">
        <v>0</v>
      </c>
      <c r="N168" s="231">
        <v>4685.7</v>
      </c>
      <c r="O168" s="231">
        <v>40</v>
      </c>
      <c r="P168" s="231">
        <v>40</v>
      </c>
      <c r="Q168" s="231">
        <v>0</v>
      </c>
      <c r="R168" s="231">
        <v>20150423</v>
      </c>
    </row>
    <row r="169" spans="2:18" x14ac:dyDescent="0.25">
      <c r="B169" s="231">
        <v>1</v>
      </c>
      <c r="C169" s="231" t="s">
        <v>257</v>
      </c>
      <c r="D169" s="231" t="s">
        <v>256</v>
      </c>
      <c r="E169" s="231" t="s">
        <v>278</v>
      </c>
      <c r="F169" s="231">
        <v>5</v>
      </c>
      <c r="G169" s="231">
        <v>8</v>
      </c>
      <c r="H169" s="231" t="s">
        <v>277</v>
      </c>
      <c r="I169" s="231">
        <v>93</v>
      </c>
      <c r="J169" s="231">
        <v>201207</v>
      </c>
      <c r="K169" s="231">
        <v>999999</v>
      </c>
      <c r="L169" s="231">
        <v>0</v>
      </c>
      <c r="M169" s="231">
        <v>0</v>
      </c>
      <c r="N169" s="231">
        <v>20569.060000000001</v>
      </c>
      <c r="O169" s="231">
        <v>40</v>
      </c>
      <c r="P169" s="231">
        <v>40</v>
      </c>
      <c r="Q169" s="231">
        <v>0</v>
      </c>
      <c r="R169" s="231">
        <v>20150423</v>
      </c>
    </row>
    <row r="170" spans="2:18" x14ac:dyDescent="0.25">
      <c r="B170" s="231">
        <v>1</v>
      </c>
      <c r="C170" s="231" t="s">
        <v>257</v>
      </c>
      <c r="D170" s="231" t="s">
        <v>256</v>
      </c>
      <c r="E170" s="231" t="s">
        <v>278</v>
      </c>
      <c r="F170" s="231">
        <v>5</v>
      </c>
      <c r="G170" s="231">
        <v>103</v>
      </c>
      <c r="H170" s="231" t="s">
        <v>277</v>
      </c>
      <c r="I170" s="231">
        <v>93</v>
      </c>
      <c r="J170" s="231">
        <v>201207</v>
      </c>
      <c r="K170" s="231">
        <v>999999</v>
      </c>
      <c r="L170" s="231">
        <v>0</v>
      </c>
      <c r="M170" s="231">
        <v>0</v>
      </c>
      <c r="N170" s="231">
        <v>365</v>
      </c>
      <c r="O170" s="231">
        <v>40</v>
      </c>
      <c r="P170" s="231">
        <v>40</v>
      </c>
      <c r="Q170" s="231">
        <v>0</v>
      </c>
      <c r="R170" s="231">
        <v>20150423</v>
      </c>
    </row>
    <row r="171" spans="2:18" x14ac:dyDescent="0.25">
      <c r="B171" s="231">
        <v>1</v>
      </c>
      <c r="C171" s="231" t="s">
        <v>251</v>
      </c>
      <c r="D171" s="231" t="s">
        <v>252</v>
      </c>
      <c r="E171" s="231" t="s">
        <v>278</v>
      </c>
      <c r="F171" s="231">
        <v>5</v>
      </c>
      <c r="G171" s="231">
        <v>1</v>
      </c>
      <c r="H171" s="231" t="s">
        <v>273</v>
      </c>
      <c r="I171" s="231">
        <v>95</v>
      </c>
      <c r="J171" s="231">
        <v>201207</v>
      </c>
      <c r="K171" s="231">
        <v>999999</v>
      </c>
      <c r="L171" s="231">
        <v>0</v>
      </c>
      <c r="M171" s="231">
        <v>0</v>
      </c>
      <c r="N171" s="231">
        <v>5346.54</v>
      </c>
      <c r="O171" s="231">
        <v>40</v>
      </c>
      <c r="P171" s="231">
        <v>40</v>
      </c>
      <c r="Q171" s="231">
        <v>0</v>
      </c>
      <c r="R171" s="231">
        <v>20150423</v>
      </c>
    </row>
    <row r="172" spans="2:18" x14ac:dyDescent="0.25">
      <c r="B172" s="231">
        <v>1</v>
      </c>
      <c r="C172" s="231" t="s">
        <v>251</v>
      </c>
      <c r="D172" s="231" t="s">
        <v>252</v>
      </c>
      <c r="E172" s="231" t="s">
        <v>278</v>
      </c>
      <c r="F172" s="231">
        <v>5</v>
      </c>
      <c r="G172" s="231">
        <v>8</v>
      </c>
      <c r="H172" s="231" t="s">
        <v>273</v>
      </c>
      <c r="I172" s="231">
        <v>95</v>
      </c>
      <c r="J172" s="231">
        <v>201207</v>
      </c>
      <c r="K172" s="231">
        <v>999999</v>
      </c>
      <c r="L172" s="231">
        <v>0</v>
      </c>
      <c r="M172" s="231">
        <v>0</v>
      </c>
      <c r="N172" s="231">
        <v>23317.62</v>
      </c>
      <c r="O172" s="231">
        <v>40</v>
      </c>
      <c r="P172" s="231">
        <v>40</v>
      </c>
      <c r="Q172" s="231">
        <v>0</v>
      </c>
      <c r="R172" s="231">
        <v>20150423</v>
      </c>
    </row>
    <row r="173" spans="2:18" x14ac:dyDescent="0.25">
      <c r="B173" s="231">
        <v>1</v>
      </c>
      <c r="C173" s="231" t="s">
        <v>251</v>
      </c>
      <c r="D173" s="231" t="s">
        <v>252</v>
      </c>
      <c r="E173" s="231" t="s">
        <v>278</v>
      </c>
      <c r="F173" s="231">
        <v>5</v>
      </c>
      <c r="G173" s="231">
        <v>103</v>
      </c>
      <c r="H173" s="231" t="s">
        <v>273</v>
      </c>
      <c r="I173" s="231">
        <v>95</v>
      </c>
      <c r="J173" s="231">
        <v>201207</v>
      </c>
      <c r="K173" s="231">
        <v>999999</v>
      </c>
      <c r="L173" s="231">
        <v>0</v>
      </c>
      <c r="M173" s="231">
        <v>0</v>
      </c>
      <c r="N173" s="231">
        <v>365</v>
      </c>
      <c r="O173" s="231">
        <v>40</v>
      </c>
      <c r="P173" s="231">
        <v>40</v>
      </c>
      <c r="Q173" s="231">
        <v>0</v>
      </c>
      <c r="R173" s="231">
        <v>20150423</v>
      </c>
    </row>
    <row r="174" spans="2:18" x14ac:dyDescent="0.25">
      <c r="B174" s="231">
        <v>1</v>
      </c>
      <c r="C174" s="231" t="s">
        <v>433</v>
      </c>
      <c r="D174" s="231" t="s">
        <v>432</v>
      </c>
      <c r="E174" s="231" t="s">
        <v>278</v>
      </c>
      <c r="F174" s="231">
        <v>5</v>
      </c>
      <c r="G174" s="231">
        <v>1</v>
      </c>
      <c r="H174" s="231" t="s">
        <v>434</v>
      </c>
      <c r="I174" s="231">
        <v>97</v>
      </c>
      <c r="J174" s="231">
        <v>201207</v>
      </c>
      <c r="K174" s="231">
        <v>999999</v>
      </c>
      <c r="L174" s="231">
        <v>0</v>
      </c>
      <c r="M174" s="231">
        <v>0</v>
      </c>
      <c r="N174" s="231">
        <v>14611.06</v>
      </c>
      <c r="O174" s="231">
        <v>40</v>
      </c>
      <c r="P174" s="231">
        <v>40</v>
      </c>
      <c r="Q174" s="231">
        <v>0</v>
      </c>
      <c r="R174" s="231">
        <v>20150423</v>
      </c>
    </row>
    <row r="175" spans="2:18" x14ac:dyDescent="0.25">
      <c r="B175" s="231">
        <v>1</v>
      </c>
      <c r="C175" s="231" t="s">
        <v>433</v>
      </c>
      <c r="D175" s="231" t="s">
        <v>432</v>
      </c>
      <c r="E175" s="231" t="s">
        <v>278</v>
      </c>
      <c r="F175" s="231">
        <v>5</v>
      </c>
      <c r="G175" s="231">
        <v>8</v>
      </c>
      <c r="H175" s="231" t="s">
        <v>434</v>
      </c>
      <c r="I175" s="231">
        <v>97</v>
      </c>
      <c r="J175" s="231">
        <v>201207</v>
      </c>
      <c r="K175" s="231">
        <v>999999</v>
      </c>
      <c r="L175" s="231">
        <v>0</v>
      </c>
      <c r="M175" s="231">
        <v>0</v>
      </c>
      <c r="N175" s="231">
        <v>64194.38</v>
      </c>
      <c r="O175" s="231">
        <v>40</v>
      </c>
      <c r="P175" s="231">
        <v>40</v>
      </c>
      <c r="Q175" s="231">
        <v>0</v>
      </c>
      <c r="R175" s="231">
        <v>20150423</v>
      </c>
    </row>
    <row r="176" spans="2:18" x14ac:dyDescent="0.25">
      <c r="B176" s="231">
        <v>1</v>
      </c>
      <c r="C176" s="231" t="s">
        <v>433</v>
      </c>
      <c r="D176" s="231" t="s">
        <v>432</v>
      </c>
      <c r="E176" s="231" t="s">
        <v>278</v>
      </c>
      <c r="F176" s="231">
        <v>5</v>
      </c>
      <c r="G176" s="231">
        <v>103</v>
      </c>
      <c r="H176" s="231" t="s">
        <v>434</v>
      </c>
      <c r="I176" s="231">
        <v>97</v>
      </c>
      <c r="J176" s="231">
        <v>201207</v>
      </c>
      <c r="K176" s="231">
        <v>999999</v>
      </c>
      <c r="L176" s="231">
        <v>0</v>
      </c>
      <c r="M176" s="231">
        <v>0</v>
      </c>
      <c r="N176" s="231">
        <v>365</v>
      </c>
      <c r="O176" s="231">
        <v>40</v>
      </c>
      <c r="P176" s="231">
        <v>40</v>
      </c>
      <c r="Q176" s="231">
        <v>0</v>
      </c>
      <c r="R176" s="231">
        <v>20150423</v>
      </c>
    </row>
    <row r="177" spans="2:18" x14ac:dyDescent="0.25">
      <c r="B177" s="32"/>
      <c r="C177" s="33"/>
      <c r="D177" s="33"/>
      <c r="E177" s="127"/>
      <c r="F177" s="33"/>
      <c r="G177" s="34"/>
      <c r="H177" s="33"/>
      <c r="I177" s="33"/>
      <c r="J177" s="33"/>
      <c r="K177" s="33"/>
      <c r="L177" s="33"/>
      <c r="M177" s="33"/>
      <c r="N177" s="33"/>
      <c r="O177" s="33"/>
      <c r="P177" s="33"/>
      <c r="Q177" s="33"/>
      <c r="R177" s="33"/>
    </row>
    <row r="178" spans="2:18" x14ac:dyDescent="0.25">
      <c r="B178" s="33"/>
      <c r="C178" s="33"/>
      <c r="D178" s="33"/>
      <c r="E178" s="33"/>
      <c r="F178" s="33"/>
      <c r="G178" s="34"/>
      <c r="H178" s="33"/>
      <c r="I178" s="33"/>
      <c r="J178" s="33"/>
      <c r="K178" s="33"/>
      <c r="L178" s="33"/>
      <c r="M178" s="33"/>
      <c r="N178" s="33"/>
      <c r="O178" s="33"/>
      <c r="P178" s="33"/>
      <c r="Q178" s="33"/>
      <c r="R178" s="33"/>
    </row>
  </sheetData>
  <mergeCells count="13">
    <mergeCell ref="I15:I16"/>
    <mergeCell ref="J15:N15"/>
    <mergeCell ref="O15:Q15"/>
    <mergeCell ref="Q11:R11"/>
    <mergeCell ref="B12:J12"/>
    <mergeCell ref="B15:B16"/>
    <mergeCell ref="C15:C16"/>
    <mergeCell ref="D15:D16"/>
    <mergeCell ref="R15:R16"/>
    <mergeCell ref="G15:G16"/>
    <mergeCell ref="H15:H16"/>
    <mergeCell ref="E15:E16"/>
    <mergeCell ref="F15:F16"/>
  </mergeCells>
  <dataValidations count="1">
    <dataValidation allowBlank="1" showInputMessage="1" showErrorMessage="1" sqref="Q12 B12:J12"/>
  </dataValidations>
  <printOptions horizontalCentered="1"/>
  <pageMargins left="0.23622047244094491" right="0.23622047244094491" top="0.15748031496062992" bottom="1.1811023622047245" header="0" footer="0"/>
  <pageSetup paperSize="14" scale="58" fitToHeight="0" orientation="landscape" r:id="rId1"/>
  <headerFooter>
    <oddHeader>&amp;R&amp;"-,Negrita"&amp;14&amp;P de &amp;N</oddHeader>
  </headerFooter>
  <drawing r:id="rId2"/>
  <legacyDrawing r:id="rId3"/>
  <tableParts count="1">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theme="5" tint="-0.249977111117893"/>
    <pageSetUpPr fitToPage="1"/>
  </sheetPr>
  <dimension ref="B1:K186"/>
  <sheetViews>
    <sheetView showGridLines="0" zoomScale="80" zoomScaleNormal="80" zoomScalePageLayoutView="70" workbookViewId="0">
      <selection activeCell="B9" sqref="B9"/>
    </sheetView>
  </sheetViews>
  <sheetFormatPr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4" width="11.42578125" customWidth="1"/>
    <col min="245" max="245" width="2.85546875" customWidth="1"/>
    <col min="246" max="246" width="2.28515625" customWidth="1"/>
    <col min="247" max="247" width="12.85546875" customWidth="1"/>
    <col min="248" max="248" width="2.28515625" customWidth="1"/>
    <col min="249" max="249" width="11.42578125" customWidth="1"/>
    <col min="250" max="250" width="2.28515625" customWidth="1"/>
    <col min="251" max="251" width="15.42578125" customWidth="1"/>
    <col min="252" max="252" width="2.28515625" customWidth="1"/>
    <col min="253" max="253" width="13.28515625" customWidth="1"/>
    <col min="254" max="254"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26" t="s">
        <v>112</v>
      </c>
      <c r="C9" s="27"/>
      <c r="D9" s="27"/>
      <c r="E9" s="27"/>
      <c r="F9" s="27"/>
      <c r="G9" s="27"/>
      <c r="H9" s="27"/>
      <c r="I9" s="157" t="s">
        <v>100</v>
      </c>
      <c r="J9" s="291" t="str">
        <f>IF('Caratula Resumen'!D21="Elige el Periodo…","",'Caratula Resumen'!D21)</f>
        <v>BAJA CALIFORNIA</v>
      </c>
      <c r="K9" s="292"/>
    </row>
    <row r="10" spans="2:11" ht="18.75" x14ac:dyDescent="0.3">
      <c r="B10" s="275" t="str">
        <f>IF('Caratula Resumen'!D22="Elige el Periodo…","",'Caratula Resumen'!D22)</f>
        <v>Fondo de Aportaciones para la Educación Tecnológica y de Adultos/Colegio Nacional de Educación Profesional Técnica (FAETA/INEA)</v>
      </c>
      <c r="C10" s="276"/>
      <c r="D10" s="276"/>
      <c r="E10" s="276"/>
      <c r="F10" s="276"/>
      <c r="G10" s="276"/>
      <c r="H10" s="276"/>
      <c r="I10" s="153"/>
      <c r="J10" s="155" t="s">
        <v>481</v>
      </c>
      <c r="K10" s="30"/>
    </row>
    <row r="11" spans="2:11" x14ac:dyDescent="0.25">
      <c r="B11" s="24"/>
      <c r="C11" s="25"/>
      <c r="D11" s="25"/>
      <c r="E11" s="25"/>
      <c r="F11" s="25"/>
      <c r="G11" s="25"/>
      <c r="H11" s="25"/>
      <c r="I11" s="25"/>
      <c r="J11" s="25"/>
      <c r="K11" s="31"/>
    </row>
    <row r="12" spans="2:11" ht="5.0999999999999996" customHeight="1" x14ac:dyDescent="0.25"/>
    <row r="13" spans="2:11" ht="68.25" customHeight="1" x14ac:dyDescent="0.25">
      <c r="B13" s="177" t="s">
        <v>7</v>
      </c>
      <c r="C13" s="177" t="s">
        <v>72</v>
      </c>
      <c r="D13" s="177" t="s">
        <v>73</v>
      </c>
      <c r="E13" s="177" t="s">
        <v>74</v>
      </c>
      <c r="F13" s="177" t="s">
        <v>75</v>
      </c>
      <c r="G13" s="177" t="s">
        <v>58</v>
      </c>
      <c r="H13" s="177" t="s">
        <v>76</v>
      </c>
      <c r="I13" s="177" t="s">
        <v>77</v>
      </c>
      <c r="J13" s="177" t="s">
        <v>4</v>
      </c>
      <c r="K13" s="177" t="s">
        <v>78</v>
      </c>
    </row>
    <row r="14" spans="2:11" ht="5.0999999999999996" customHeight="1" x14ac:dyDescent="0.25"/>
    <row r="15" spans="2:11" ht="75" hidden="1" x14ac:dyDescent="0.25">
      <c r="B15" s="112" t="s">
        <v>7</v>
      </c>
      <c r="C15" s="112" t="s">
        <v>72</v>
      </c>
      <c r="D15" s="112" t="s">
        <v>73</v>
      </c>
      <c r="E15" s="112" t="s">
        <v>74</v>
      </c>
      <c r="F15" s="112" t="s">
        <v>75</v>
      </c>
      <c r="G15" s="112" t="s">
        <v>58</v>
      </c>
      <c r="H15" s="112" t="s">
        <v>76</v>
      </c>
      <c r="I15" s="112" t="s">
        <v>77</v>
      </c>
      <c r="J15" s="112" t="s">
        <v>4</v>
      </c>
      <c r="K15" s="112" t="s">
        <v>78</v>
      </c>
    </row>
    <row r="16" spans="2:11" s="148" customFormat="1" x14ac:dyDescent="0.25">
      <c r="B16" s="232">
        <v>1</v>
      </c>
      <c r="C16" s="232" t="s">
        <v>278</v>
      </c>
      <c r="D16" s="232" t="s">
        <v>279</v>
      </c>
      <c r="E16" s="232">
        <v>100</v>
      </c>
      <c r="F16" s="232" t="s">
        <v>280</v>
      </c>
      <c r="G16" s="232">
        <v>1</v>
      </c>
      <c r="H16" s="232" t="s">
        <v>281</v>
      </c>
      <c r="I16" s="232">
        <v>83101</v>
      </c>
      <c r="J16" s="210">
        <v>20150323</v>
      </c>
      <c r="K16" s="210">
        <v>20150323</v>
      </c>
    </row>
    <row r="17" spans="2:11" x14ac:dyDescent="0.25">
      <c r="B17" s="232">
        <v>1</v>
      </c>
      <c r="C17" s="232" t="s">
        <v>278</v>
      </c>
      <c r="D17" s="232" t="s">
        <v>279</v>
      </c>
      <c r="E17" s="232">
        <v>100</v>
      </c>
      <c r="F17" s="232" t="s">
        <v>280</v>
      </c>
      <c r="G17" s="232">
        <v>2</v>
      </c>
      <c r="H17" s="232" t="s">
        <v>282</v>
      </c>
      <c r="I17" s="232">
        <v>83101</v>
      </c>
      <c r="J17" s="210">
        <v>20150323</v>
      </c>
      <c r="K17" s="210">
        <v>20150323</v>
      </c>
    </row>
    <row r="18" spans="2:11" x14ac:dyDescent="0.25">
      <c r="B18" s="232">
        <v>1</v>
      </c>
      <c r="C18" s="232" t="s">
        <v>278</v>
      </c>
      <c r="D18" s="232" t="s">
        <v>279</v>
      </c>
      <c r="E18" s="232">
        <v>100</v>
      </c>
      <c r="F18" s="232" t="s">
        <v>280</v>
      </c>
      <c r="G18" s="232">
        <v>3</v>
      </c>
      <c r="H18" s="232"/>
      <c r="I18" s="232">
        <v>83101</v>
      </c>
      <c r="J18" s="232">
        <v>20150323</v>
      </c>
      <c r="K18" s="232">
        <v>20150323</v>
      </c>
    </row>
    <row r="19" spans="2:11" x14ac:dyDescent="0.25">
      <c r="B19" s="232">
        <v>1</v>
      </c>
      <c r="C19" s="232" t="s">
        <v>278</v>
      </c>
      <c r="D19" s="232" t="s">
        <v>279</v>
      </c>
      <c r="E19" s="232">
        <v>100</v>
      </c>
      <c r="F19" s="232" t="s">
        <v>280</v>
      </c>
      <c r="G19" s="232">
        <v>4</v>
      </c>
      <c r="H19" s="232" t="s">
        <v>444</v>
      </c>
      <c r="I19" s="232">
        <v>83101</v>
      </c>
      <c r="J19" s="232">
        <v>20150323</v>
      </c>
      <c r="K19" s="232">
        <v>20150323</v>
      </c>
    </row>
    <row r="20" spans="2:11" x14ac:dyDescent="0.25">
      <c r="B20" s="232">
        <v>1</v>
      </c>
      <c r="C20" s="232" t="s">
        <v>278</v>
      </c>
      <c r="D20" s="232" t="s">
        <v>279</v>
      </c>
      <c r="E20" s="232">
        <v>100</v>
      </c>
      <c r="F20" s="232" t="s">
        <v>280</v>
      </c>
      <c r="G20" s="232">
        <v>5</v>
      </c>
      <c r="H20" s="232" t="s">
        <v>283</v>
      </c>
      <c r="I20" s="232">
        <v>83101</v>
      </c>
      <c r="J20" s="232">
        <v>20150323</v>
      </c>
      <c r="K20" s="232">
        <v>20150323</v>
      </c>
    </row>
    <row r="21" spans="2:11" x14ac:dyDescent="0.25">
      <c r="B21" s="232">
        <v>1</v>
      </c>
      <c r="C21" s="232" t="s">
        <v>278</v>
      </c>
      <c r="D21" s="232" t="s">
        <v>279</v>
      </c>
      <c r="E21" s="232">
        <v>100</v>
      </c>
      <c r="F21" s="232" t="s">
        <v>280</v>
      </c>
      <c r="G21" s="232">
        <v>6</v>
      </c>
      <c r="H21" s="232" t="s">
        <v>284</v>
      </c>
      <c r="I21" s="232">
        <v>83101</v>
      </c>
      <c r="J21" s="232">
        <v>20150323</v>
      </c>
      <c r="K21" s="232">
        <v>20150323</v>
      </c>
    </row>
    <row r="22" spans="2:11" x14ac:dyDescent="0.25">
      <c r="B22" s="232">
        <v>1</v>
      </c>
      <c r="C22" s="232" t="s">
        <v>278</v>
      </c>
      <c r="D22" s="232" t="s">
        <v>279</v>
      </c>
      <c r="E22" s="232">
        <v>100</v>
      </c>
      <c r="F22" s="232" t="s">
        <v>280</v>
      </c>
      <c r="G22" s="232">
        <v>7</v>
      </c>
      <c r="H22" s="232" t="s">
        <v>285</v>
      </c>
      <c r="I22" s="232">
        <v>83101</v>
      </c>
      <c r="J22" s="232">
        <v>20150323</v>
      </c>
      <c r="K22" s="232">
        <v>20150323</v>
      </c>
    </row>
    <row r="23" spans="2:11" x14ac:dyDescent="0.25">
      <c r="B23" s="232">
        <v>1</v>
      </c>
      <c r="C23" s="232" t="s">
        <v>278</v>
      </c>
      <c r="D23" s="232" t="s">
        <v>279</v>
      </c>
      <c r="E23" s="232">
        <v>100</v>
      </c>
      <c r="F23" s="232" t="s">
        <v>280</v>
      </c>
      <c r="G23" s="232">
        <v>8</v>
      </c>
      <c r="H23" s="232" t="s">
        <v>286</v>
      </c>
      <c r="I23" s="232">
        <v>83101</v>
      </c>
      <c r="J23" s="232">
        <v>20150323</v>
      </c>
      <c r="K23" s="232">
        <v>20150323</v>
      </c>
    </row>
    <row r="24" spans="2:11" x14ac:dyDescent="0.25">
      <c r="B24" s="232">
        <v>1</v>
      </c>
      <c r="C24" s="232" t="s">
        <v>278</v>
      </c>
      <c r="D24" s="232" t="s">
        <v>279</v>
      </c>
      <c r="E24" s="232">
        <v>100</v>
      </c>
      <c r="F24" s="232" t="s">
        <v>280</v>
      </c>
      <c r="G24" s="232">
        <v>9</v>
      </c>
      <c r="H24" s="232" t="s">
        <v>445</v>
      </c>
      <c r="I24" s="232">
        <v>83101</v>
      </c>
      <c r="J24" s="232">
        <v>20150323</v>
      </c>
      <c r="K24" s="232">
        <v>20150323</v>
      </c>
    </row>
    <row r="25" spans="2:11" x14ac:dyDescent="0.25">
      <c r="B25" s="232">
        <v>1</v>
      </c>
      <c r="C25" s="232" t="s">
        <v>278</v>
      </c>
      <c r="D25" s="232" t="s">
        <v>279</v>
      </c>
      <c r="E25" s="232">
        <v>100</v>
      </c>
      <c r="F25" s="232" t="s">
        <v>280</v>
      </c>
      <c r="G25" s="232">
        <v>10</v>
      </c>
      <c r="H25" s="232" t="s">
        <v>287</v>
      </c>
      <c r="I25" s="232">
        <v>83101</v>
      </c>
      <c r="J25" s="232">
        <v>20150323</v>
      </c>
      <c r="K25" s="232">
        <v>20150323</v>
      </c>
    </row>
    <row r="26" spans="2:11" x14ac:dyDescent="0.25">
      <c r="B26" s="232">
        <v>1</v>
      </c>
      <c r="C26" s="232" t="s">
        <v>278</v>
      </c>
      <c r="D26" s="232" t="s">
        <v>279</v>
      </c>
      <c r="E26" s="232">
        <v>100</v>
      </c>
      <c r="F26" s="232" t="s">
        <v>280</v>
      </c>
      <c r="G26" s="232">
        <v>11</v>
      </c>
      <c r="H26" s="232" t="s">
        <v>288</v>
      </c>
      <c r="I26" s="232">
        <v>83101</v>
      </c>
      <c r="J26" s="232">
        <v>20150323</v>
      </c>
      <c r="K26" s="232">
        <v>20150323</v>
      </c>
    </row>
    <row r="27" spans="2:11" x14ac:dyDescent="0.25">
      <c r="B27" s="232">
        <v>1</v>
      </c>
      <c r="C27" s="232" t="s">
        <v>278</v>
      </c>
      <c r="D27" s="232" t="s">
        <v>279</v>
      </c>
      <c r="E27" s="232">
        <v>100</v>
      </c>
      <c r="F27" s="232" t="s">
        <v>280</v>
      </c>
      <c r="G27" s="232">
        <v>12</v>
      </c>
      <c r="H27" s="232" t="s">
        <v>446</v>
      </c>
      <c r="I27" s="232">
        <v>83101</v>
      </c>
      <c r="J27" s="232">
        <v>20150323</v>
      </c>
      <c r="K27" s="232">
        <v>20150323</v>
      </c>
    </row>
    <row r="28" spans="2:11" x14ac:dyDescent="0.25">
      <c r="B28" s="232">
        <v>1</v>
      </c>
      <c r="C28" s="232" t="s">
        <v>278</v>
      </c>
      <c r="D28" s="232" t="s">
        <v>279</v>
      </c>
      <c r="E28" s="232">
        <v>100</v>
      </c>
      <c r="F28" s="232" t="s">
        <v>280</v>
      </c>
      <c r="G28" s="232">
        <v>13</v>
      </c>
      <c r="H28" s="232" t="s">
        <v>289</v>
      </c>
      <c r="I28" s="232">
        <v>83101</v>
      </c>
      <c r="J28" s="232">
        <v>20150323</v>
      </c>
      <c r="K28" s="232">
        <v>20150323</v>
      </c>
    </row>
    <row r="29" spans="2:11" x14ac:dyDescent="0.25">
      <c r="B29" s="232">
        <v>1</v>
      </c>
      <c r="C29" s="232" t="s">
        <v>278</v>
      </c>
      <c r="D29" s="232" t="s">
        <v>279</v>
      </c>
      <c r="E29" s="232">
        <v>100</v>
      </c>
      <c r="F29" s="232" t="s">
        <v>280</v>
      </c>
      <c r="G29" s="232">
        <v>14</v>
      </c>
      <c r="H29" s="232"/>
      <c r="I29" s="232">
        <v>83101</v>
      </c>
      <c r="J29" s="232">
        <v>20150323</v>
      </c>
      <c r="K29" s="232">
        <v>20150323</v>
      </c>
    </row>
    <row r="30" spans="2:11" x14ac:dyDescent="0.25">
      <c r="B30" s="232">
        <v>1</v>
      </c>
      <c r="C30" s="232" t="s">
        <v>278</v>
      </c>
      <c r="D30" s="232" t="s">
        <v>279</v>
      </c>
      <c r="E30" s="232">
        <v>100</v>
      </c>
      <c r="F30" s="232" t="s">
        <v>280</v>
      </c>
      <c r="G30" s="232">
        <v>15</v>
      </c>
      <c r="H30" s="232" t="s">
        <v>447</v>
      </c>
      <c r="I30" s="232">
        <v>83101</v>
      </c>
      <c r="J30" s="232">
        <v>20150323</v>
      </c>
      <c r="K30" s="232">
        <v>20150323</v>
      </c>
    </row>
    <row r="31" spans="2:11" x14ac:dyDescent="0.25">
      <c r="B31" s="232">
        <v>1</v>
      </c>
      <c r="C31" s="232" t="s">
        <v>278</v>
      </c>
      <c r="D31" s="232" t="s">
        <v>279</v>
      </c>
      <c r="E31" s="232">
        <v>100</v>
      </c>
      <c r="F31" s="232" t="s">
        <v>280</v>
      </c>
      <c r="G31" s="232">
        <v>16</v>
      </c>
      <c r="H31" s="232" t="s">
        <v>290</v>
      </c>
      <c r="I31" s="232">
        <v>83101</v>
      </c>
      <c r="J31" s="232">
        <v>20150323</v>
      </c>
      <c r="K31" s="232">
        <v>20150323</v>
      </c>
    </row>
    <row r="32" spans="2:11" x14ac:dyDescent="0.25">
      <c r="B32" s="232">
        <v>1</v>
      </c>
      <c r="C32" s="232" t="s">
        <v>278</v>
      </c>
      <c r="D32" s="232" t="s">
        <v>279</v>
      </c>
      <c r="E32" s="232">
        <v>100</v>
      </c>
      <c r="F32" s="232" t="s">
        <v>280</v>
      </c>
      <c r="G32" s="232">
        <v>17</v>
      </c>
      <c r="H32" s="232" t="s">
        <v>291</v>
      </c>
      <c r="I32" s="232">
        <v>83101</v>
      </c>
      <c r="J32" s="232">
        <v>20150323</v>
      </c>
      <c r="K32" s="232">
        <v>20150323</v>
      </c>
    </row>
    <row r="33" spans="2:11" x14ac:dyDescent="0.25">
      <c r="B33" s="232">
        <v>1</v>
      </c>
      <c r="C33" s="232" t="s">
        <v>278</v>
      </c>
      <c r="D33" s="232" t="s">
        <v>279</v>
      </c>
      <c r="E33" s="232">
        <v>100</v>
      </c>
      <c r="F33" s="232" t="s">
        <v>280</v>
      </c>
      <c r="G33" s="232">
        <v>18</v>
      </c>
      <c r="H33" s="232" t="s">
        <v>292</v>
      </c>
      <c r="I33" s="232">
        <v>83101</v>
      </c>
      <c r="J33" s="232">
        <v>20150323</v>
      </c>
      <c r="K33" s="232">
        <v>20150323</v>
      </c>
    </row>
    <row r="34" spans="2:11" x14ac:dyDescent="0.25">
      <c r="B34" s="232">
        <v>1</v>
      </c>
      <c r="C34" s="232" t="s">
        <v>278</v>
      </c>
      <c r="D34" s="232" t="s">
        <v>279</v>
      </c>
      <c r="E34" s="232">
        <v>100</v>
      </c>
      <c r="F34" s="232" t="s">
        <v>280</v>
      </c>
      <c r="G34" s="232">
        <v>19</v>
      </c>
      <c r="H34" s="232" t="s">
        <v>293</v>
      </c>
      <c r="I34" s="232">
        <v>83101</v>
      </c>
      <c r="J34" s="232">
        <v>20150323</v>
      </c>
      <c r="K34" s="232">
        <v>20150323</v>
      </c>
    </row>
    <row r="35" spans="2:11" x14ac:dyDescent="0.25">
      <c r="B35" s="232">
        <v>1</v>
      </c>
      <c r="C35" s="232" t="s">
        <v>278</v>
      </c>
      <c r="D35" s="232" t="s">
        <v>279</v>
      </c>
      <c r="E35" s="232">
        <v>100</v>
      </c>
      <c r="F35" s="232" t="s">
        <v>280</v>
      </c>
      <c r="G35" s="232">
        <v>20</v>
      </c>
      <c r="H35" s="232" t="s">
        <v>294</v>
      </c>
      <c r="I35" s="232">
        <v>83101</v>
      </c>
      <c r="J35" s="232">
        <v>20150323</v>
      </c>
      <c r="K35" s="232">
        <v>20150323</v>
      </c>
    </row>
    <row r="36" spans="2:11" x14ac:dyDescent="0.25">
      <c r="B36" s="232">
        <v>1</v>
      </c>
      <c r="C36" s="232" t="s">
        <v>278</v>
      </c>
      <c r="D36" s="232" t="s">
        <v>279</v>
      </c>
      <c r="E36" s="232">
        <v>100</v>
      </c>
      <c r="F36" s="232" t="s">
        <v>280</v>
      </c>
      <c r="G36" s="232">
        <v>21</v>
      </c>
      <c r="H36" s="232" t="s">
        <v>448</v>
      </c>
      <c r="I36" s="232">
        <v>83101</v>
      </c>
      <c r="J36" s="232">
        <v>20150323</v>
      </c>
      <c r="K36" s="232">
        <v>20150323</v>
      </c>
    </row>
    <row r="37" spans="2:11" x14ac:dyDescent="0.25">
      <c r="B37" s="232">
        <v>1</v>
      </c>
      <c r="C37" s="232" t="s">
        <v>278</v>
      </c>
      <c r="D37" s="232" t="s">
        <v>279</v>
      </c>
      <c r="E37" s="232">
        <v>100</v>
      </c>
      <c r="F37" s="232" t="s">
        <v>280</v>
      </c>
      <c r="G37" s="232">
        <v>22</v>
      </c>
      <c r="H37" s="232" t="s">
        <v>295</v>
      </c>
      <c r="I37" s="232">
        <v>83101</v>
      </c>
      <c r="J37" s="232">
        <v>20150323</v>
      </c>
      <c r="K37" s="232">
        <v>20150323</v>
      </c>
    </row>
    <row r="38" spans="2:11" x14ac:dyDescent="0.25">
      <c r="B38" s="232">
        <v>1</v>
      </c>
      <c r="C38" s="232" t="s">
        <v>278</v>
      </c>
      <c r="D38" s="232" t="s">
        <v>279</v>
      </c>
      <c r="E38" s="232">
        <v>100</v>
      </c>
      <c r="F38" s="232" t="s">
        <v>280</v>
      </c>
      <c r="G38" s="232">
        <v>23</v>
      </c>
      <c r="H38" s="232" t="s">
        <v>296</v>
      </c>
      <c r="I38" s="232">
        <v>83101</v>
      </c>
      <c r="J38" s="232">
        <v>20150323</v>
      </c>
      <c r="K38" s="232">
        <v>20150323</v>
      </c>
    </row>
    <row r="39" spans="2:11" x14ac:dyDescent="0.25">
      <c r="B39" s="232">
        <v>1</v>
      </c>
      <c r="C39" s="232" t="s">
        <v>278</v>
      </c>
      <c r="D39" s="232" t="s">
        <v>279</v>
      </c>
      <c r="E39" s="232">
        <v>100</v>
      </c>
      <c r="F39" s="232" t="s">
        <v>280</v>
      </c>
      <c r="G39" s="232">
        <v>24</v>
      </c>
      <c r="H39" s="232" t="s">
        <v>297</v>
      </c>
      <c r="I39" s="232">
        <v>83101</v>
      </c>
      <c r="J39" s="232">
        <v>20150323</v>
      </c>
      <c r="K39" s="232">
        <v>20150323</v>
      </c>
    </row>
    <row r="40" spans="2:11" x14ac:dyDescent="0.25">
      <c r="B40" s="232">
        <v>1</v>
      </c>
      <c r="C40" s="232" t="s">
        <v>278</v>
      </c>
      <c r="D40" s="232" t="s">
        <v>279</v>
      </c>
      <c r="E40" s="232">
        <v>100</v>
      </c>
      <c r="F40" s="232" t="s">
        <v>280</v>
      </c>
      <c r="G40" s="232">
        <v>25</v>
      </c>
      <c r="H40" s="232" t="s">
        <v>449</v>
      </c>
      <c r="I40" s="232">
        <v>83101</v>
      </c>
      <c r="J40" s="232">
        <v>20150323</v>
      </c>
      <c r="K40" s="232">
        <v>20150323</v>
      </c>
    </row>
    <row r="41" spans="2:11" x14ac:dyDescent="0.25">
      <c r="B41" s="232">
        <v>1</v>
      </c>
      <c r="C41" s="232" t="s">
        <v>278</v>
      </c>
      <c r="D41" s="232" t="s">
        <v>279</v>
      </c>
      <c r="E41" s="232">
        <v>100</v>
      </c>
      <c r="F41" s="232" t="s">
        <v>280</v>
      </c>
      <c r="G41" s="232">
        <v>26</v>
      </c>
      <c r="H41" s="232" t="s">
        <v>298</v>
      </c>
      <c r="I41" s="232">
        <v>83101</v>
      </c>
      <c r="J41" s="232">
        <v>20150323</v>
      </c>
      <c r="K41" s="232">
        <v>20150323</v>
      </c>
    </row>
    <row r="42" spans="2:11" x14ac:dyDescent="0.25">
      <c r="B42" s="232">
        <v>1</v>
      </c>
      <c r="C42" s="232" t="s">
        <v>278</v>
      </c>
      <c r="D42" s="232" t="s">
        <v>279</v>
      </c>
      <c r="E42" s="232">
        <v>100</v>
      </c>
      <c r="F42" s="232" t="s">
        <v>280</v>
      </c>
      <c r="G42" s="232">
        <v>27</v>
      </c>
      <c r="H42" s="232" t="s">
        <v>299</v>
      </c>
      <c r="I42" s="232">
        <v>83101</v>
      </c>
      <c r="J42" s="232">
        <v>20150323</v>
      </c>
      <c r="K42" s="232">
        <v>20150323</v>
      </c>
    </row>
    <row r="43" spans="2:11" x14ac:dyDescent="0.25">
      <c r="B43" s="232">
        <v>1</v>
      </c>
      <c r="C43" s="232" t="s">
        <v>278</v>
      </c>
      <c r="D43" s="232" t="s">
        <v>279</v>
      </c>
      <c r="E43" s="232">
        <v>100</v>
      </c>
      <c r="F43" s="232" t="s">
        <v>280</v>
      </c>
      <c r="G43" s="232">
        <v>28</v>
      </c>
      <c r="H43" s="232" t="s">
        <v>300</v>
      </c>
      <c r="I43" s="232">
        <v>83101</v>
      </c>
      <c r="J43" s="232">
        <v>20150323</v>
      </c>
      <c r="K43" s="232">
        <v>20150323</v>
      </c>
    </row>
    <row r="44" spans="2:11" x14ac:dyDescent="0.25">
      <c r="B44" s="232">
        <v>1</v>
      </c>
      <c r="C44" s="232" t="s">
        <v>278</v>
      </c>
      <c r="D44" s="232" t="s">
        <v>279</v>
      </c>
      <c r="E44" s="232">
        <v>100</v>
      </c>
      <c r="F44" s="232" t="s">
        <v>280</v>
      </c>
      <c r="G44" s="232">
        <v>29</v>
      </c>
      <c r="H44" s="232" t="s">
        <v>301</v>
      </c>
      <c r="I44" s="232">
        <v>83101</v>
      </c>
      <c r="J44" s="232">
        <v>20150323</v>
      </c>
      <c r="K44" s="232">
        <v>20150323</v>
      </c>
    </row>
    <row r="45" spans="2:11" x14ac:dyDescent="0.25">
      <c r="B45" s="232">
        <v>1</v>
      </c>
      <c r="C45" s="232" t="s">
        <v>278</v>
      </c>
      <c r="D45" s="232" t="s">
        <v>279</v>
      </c>
      <c r="E45" s="232">
        <v>100</v>
      </c>
      <c r="F45" s="232" t="s">
        <v>280</v>
      </c>
      <c r="G45" s="232">
        <v>30</v>
      </c>
      <c r="H45" s="232" t="s">
        <v>302</v>
      </c>
      <c r="I45" s="232">
        <v>83101</v>
      </c>
      <c r="J45" s="232">
        <v>20150323</v>
      </c>
      <c r="K45" s="232">
        <v>20150323</v>
      </c>
    </row>
    <row r="46" spans="2:11" x14ac:dyDescent="0.25">
      <c r="B46" s="232">
        <v>1</v>
      </c>
      <c r="C46" s="232" t="s">
        <v>278</v>
      </c>
      <c r="D46" s="232" t="s">
        <v>279</v>
      </c>
      <c r="E46" s="232">
        <v>100</v>
      </c>
      <c r="F46" s="232" t="s">
        <v>280</v>
      </c>
      <c r="G46" s="232">
        <v>31</v>
      </c>
      <c r="H46" s="232" t="s">
        <v>303</v>
      </c>
      <c r="I46" s="232">
        <v>83101</v>
      </c>
      <c r="J46" s="232">
        <v>20150323</v>
      </c>
      <c r="K46" s="232">
        <v>20150323</v>
      </c>
    </row>
    <row r="47" spans="2:11" x14ac:dyDescent="0.25">
      <c r="B47" s="232">
        <v>1</v>
      </c>
      <c r="C47" s="232" t="s">
        <v>278</v>
      </c>
      <c r="D47" s="232" t="s">
        <v>279</v>
      </c>
      <c r="E47" s="232">
        <v>100</v>
      </c>
      <c r="F47" s="232" t="s">
        <v>280</v>
      </c>
      <c r="G47" s="232">
        <v>32</v>
      </c>
      <c r="H47" s="232" t="s">
        <v>304</v>
      </c>
      <c r="I47" s="232">
        <v>83101</v>
      </c>
      <c r="J47" s="232">
        <v>20150323</v>
      </c>
      <c r="K47" s="232">
        <v>20150323</v>
      </c>
    </row>
    <row r="48" spans="2:11" x14ac:dyDescent="0.25">
      <c r="B48" s="232">
        <v>1</v>
      </c>
      <c r="C48" s="232" t="s">
        <v>278</v>
      </c>
      <c r="D48" s="232" t="s">
        <v>279</v>
      </c>
      <c r="E48" s="232">
        <v>100</v>
      </c>
      <c r="F48" s="232" t="s">
        <v>280</v>
      </c>
      <c r="G48" s="232">
        <v>33</v>
      </c>
      <c r="H48" s="232" t="s">
        <v>305</v>
      </c>
      <c r="I48" s="232">
        <v>83101</v>
      </c>
      <c r="J48" s="232">
        <v>20150323</v>
      </c>
      <c r="K48" s="232">
        <v>20150323</v>
      </c>
    </row>
    <row r="49" spans="2:11" x14ac:dyDescent="0.25">
      <c r="B49" s="232">
        <v>1</v>
      </c>
      <c r="C49" s="232" t="s">
        <v>278</v>
      </c>
      <c r="D49" s="232" t="s">
        <v>279</v>
      </c>
      <c r="E49" s="232">
        <v>100</v>
      </c>
      <c r="F49" s="232" t="s">
        <v>280</v>
      </c>
      <c r="G49" s="232">
        <v>34</v>
      </c>
      <c r="H49" s="232" t="s">
        <v>306</v>
      </c>
      <c r="I49" s="232">
        <v>83101</v>
      </c>
      <c r="J49" s="232">
        <v>20150323</v>
      </c>
      <c r="K49" s="232">
        <v>20150323</v>
      </c>
    </row>
    <row r="50" spans="2:11" x14ac:dyDescent="0.25">
      <c r="B50" s="232">
        <v>1</v>
      </c>
      <c r="C50" s="232" t="s">
        <v>278</v>
      </c>
      <c r="D50" s="232" t="s">
        <v>279</v>
      </c>
      <c r="E50" s="232">
        <v>100</v>
      </c>
      <c r="F50" s="232" t="s">
        <v>280</v>
      </c>
      <c r="G50" s="232">
        <v>35</v>
      </c>
      <c r="H50" s="232" t="s">
        <v>307</v>
      </c>
      <c r="I50" s="232">
        <v>83101</v>
      </c>
      <c r="J50" s="232">
        <v>20150323</v>
      </c>
      <c r="K50" s="232">
        <v>20150323</v>
      </c>
    </row>
    <row r="51" spans="2:11" x14ac:dyDescent="0.25">
      <c r="B51" s="232">
        <v>1</v>
      </c>
      <c r="C51" s="232" t="s">
        <v>278</v>
      </c>
      <c r="D51" s="232" t="s">
        <v>279</v>
      </c>
      <c r="E51" s="232">
        <v>100</v>
      </c>
      <c r="F51" s="232" t="s">
        <v>280</v>
      </c>
      <c r="G51" s="232">
        <v>36</v>
      </c>
      <c r="H51" s="232" t="s">
        <v>308</v>
      </c>
      <c r="I51" s="232">
        <v>83101</v>
      </c>
      <c r="J51" s="232">
        <v>20150323</v>
      </c>
      <c r="K51" s="232">
        <v>20150323</v>
      </c>
    </row>
    <row r="52" spans="2:11" x14ac:dyDescent="0.25">
      <c r="B52" s="232">
        <v>1</v>
      </c>
      <c r="C52" s="232" t="s">
        <v>278</v>
      </c>
      <c r="D52" s="232" t="s">
        <v>279</v>
      </c>
      <c r="E52" s="232">
        <v>100</v>
      </c>
      <c r="F52" s="232" t="s">
        <v>280</v>
      </c>
      <c r="G52" s="232">
        <v>37</v>
      </c>
      <c r="H52" s="232" t="s">
        <v>309</v>
      </c>
      <c r="I52" s="232">
        <v>83101</v>
      </c>
      <c r="J52" s="232">
        <v>20150323</v>
      </c>
      <c r="K52" s="232">
        <v>20150323</v>
      </c>
    </row>
    <row r="53" spans="2:11" x14ac:dyDescent="0.25">
      <c r="B53" s="232">
        <v>1</v>
      </c>
      <c r="C53" s="232" t="s">
        <v>278</v>
      </c>
      <c r="D53" s="232" t="s">
        <v>279</v>
      </c>
      <c r="E53" s="232">
        <v>100</v>
      </c>
      <c r="F53" s="232" t="s">
        <v>280</v>
      </c>
      <c r="G53" s="232">
        <v>38</v>
      </c>
      <c r="H53" s="232" t="s">
        <v>310</v>
      </c>
      <c r="I53" s="232">
        <v>83101</v>
      </c>
      <c r="J53" s="232">
        <v>20150323</v>
      </c>
      <c r="K53" s="232">
        <v>20150323</v>
      </c>
    </row>
    <row r="54" spans="2:11" x14ac:dyDescent="0.25">
      <c r="B54" s="232">
        <v>1</v>
      </c>
      <c r="C54" s="232" t="s">
        <v>278</v>
      </c>
      <c r="D54" s="232" t="s">
        <v>279</v>
      </c>
      <c r="E54" s="232">
        <v>100</v>
      </c>
      <c r="F54" s="232" t="s">
        <v>280</v>
      </c>
      <c r="G54" s="232">
        <v>39</v>
      </c>
      <c r="H54" s="232" t="s">
        <v>311</v>
      </c>
      <c r="I54" s="232">
        <v>83101</v>
      </c>
      <c r="J54" s="232">
        <v>20150323</v>
      </c>
      <c r="K54" s="232">
        <v>20150323</v>
      </c>
    </row>
    <row r="55" spans="2:11" x14ac:dyDescent="0.25">
      <c r="B55" s="232">
        <v>1</v>
      </c>
      <c r="C55" s="232" t="s">
        <v>278</v>
      </c>
      <c r="D55" s="232" t="s">
        <v>279</v>
      </c>
      <c r="E55" s="232">
        <v>100</v>
      </c>
      <c r="F55" s="232" t="s">
        <v>280</v>
      </c>
      <c r="G55" s="232">
        <v>40</v>
      </c>
      <c r="H55" s="232" t="s">
        <v>312</v>
      </c>
      <c r="I55" s="232">
        <v>83101</v>
      </c>
      <c r="J55" s="232">
        <v>20150323</v>
      </c>
      <c r="K55" s="232">
        <v>20150323</v>
      </c>
    </row>
    <row r="56" spans="2:11" x14ac:dyDescent="0.25">
      <c r="B56" s="232">
        <v>1</v>
      </c>
      <c r="C56" s="232" t="s">
        <v>278</v>
      </c>
      <c r="D56" s="232" t="s">
        <v>279</v>
      </c>
      <c r="E56" s="232">
        <v>100</v>
      </c>
      <c r="F56" s="232" t="s">
        <v>280</v>
      </c>
      <c r="G56" s="232">
        <v>41</v>
      </c>
      <c r="H56" s="232" t="s">
        <v>313</v>
      </c>
      <c r="I56" s="232">
        <v>83101</v>
      </c>
      <c r="J56" s="232">
        <v>20150323</v>
      </c>
      <c r="K56" s="232">
        <v>20150323</v>
      </c>
    </row>
    <row r="57" spans="2:11" x14ac:dyDescent="0.25">
      <c r="B57" s="232">
        <v>1</v>
      </c>
      <c r="C57" s="232" t="s">
        <v>278</v>
      </c>
      <c r="D57" s="232" t="s">
        <v>279</v>
      </c>
      <c r="E57" s="232">
        <v>100</v>
      </c>
      <c r="F57" s="232" t="s">
        <v>280</v>
      </c>
      <c r="G57" s="232">
        <v>42</v>
      </c>
      <c r="H57" s="232" t="s">
        <v>314</v>
      </c>
      <c r="I57" s="232">
        <v>83101</v>
      </c>
      <c r="J57" s="232">
        <v>20150323</v>
      </c>
      <c r="K57" s="232">
        <v>20150323</v>
      </c>
    </row>
    <row r="58" spans="2:11" x14ac:dyDescent="0.25">
      <c r="B58" s="232">
        <v>1</v>
      </c>
      <c r="C58" s="232" t="s">
        <v>278</v>
      </c>
      <c r="D58" s="232" t="s">
        <v>279</v>
      </c>
      <c r="E58" s="232">
        <v>100</v>
      </c>
      <c r="F58" s="232" t="s">
        <v>280</v>
      </c>
      <c r="G58" s="232">
        <v>43</v>
      </c>
      <c r="H58" s="232" t="s">
        <v>470</v>
      </c>
      <c r="I58" s="232">
        <v>83101</v>
      </c>
      <c r="J58" s="232">
        <v>20150323</v>
      </c>
      <c r="K58" s="232">
        <v>20150323</v>
      </c>
    </row>
    <row r="59" spans="2:11" x14ac:dyDescent="0.25">
      <c r="B59" s="232">
        <v>1</v>
      </c>
      <c r="C59" s="232" t="s">
        <v>278</v>
      </c>
      <c r="D59" s="232" t="s">
        <v>279</v>
      </c>
      <c r="E59" s="232">
        <v>100</v>
      </c>
      <c r="F59" s="232" t="s">
        <v>280</v>
      </c>
      <c r="G59" s="232">
        <v>44</v>
      </c>
      <c r="H59" s="232" t="s">
        <v>315</v>
      </c>
      <c r="I59" s="232">
        <v>83101</v>
      </c>
      <c r="J59" s="232">
        <v>20150323</v>
      </c>
      <c r="K59" s="232">
        <v>20150323</v>
      </c>
    </row>
    <row r="60" spans="2:11" x14ac:dyDescent="0.25">
      <c r="B60" s="232">
        <v>1</v>
      </c>
      <c r="C60" s="232" t="s">
        <v>278</v>
      </c>
      <c r="D60" s="232" t="s">
        <v>279</v>
      </c>
      <c r="E60" s="232">
        <v>100</v>
      </c>
      <c r="F60" s="232" t="s">
        <v>280</v>
      </c>
      <c r="G60" s="232">
        <v>45</v>
      </c>
      <c r="H60" s="232" t="s">
        <v>316</v>
      </c>
      <c r="I60" s="232">
        <v>83101</v>
      </c>
      <c r="J60" s="232">
        <v>20150323</v>
      </c>
      <c r="K60" s="232">
        <v>20150323</v>
      </c>
    </row>
    <row r="61" spans="2:11" x14ac:dyDescent="0.25">
      <c r="B61" s="232">
        <v>1</v>
      </c>
      <c r="C61" s="232" t="s">
        <v>278</v>
      </c>
      <c r="D61" s="232" t="s">
        <v>279</v>
      </c>
      <c r="E61" s="232">
        <v>100</v>
      </c>
      <c r="F61" s="232" t="s">
        <v>280</v>
      </c>
      <c r="G61" s="232">
        <v>46</v>
      </c>
      <c r="H61" s="232" t="s">
        <v>317</v>
      </c>
      <c r="I61" s="232">
        <v>83101</v>
      </c>
      <c r="J61" s="232">
        <v>20150323</v>
      </c>
      <c r="K61" s="232">
        <v>20150323</v>
      </c>
    </row>
    <row r="62" spans="2:11" x14ac:dyDescent="0.25">
      <c r="B62" s="232">
        <v>1</v>
      </c>
      <c r="C62" s="232" t="s">
        <v>278</v>
      </c>
      <c r="D62" s="232" t="s">
        <v>279</v>
      </c>
      <c r="E62" s="232">
        <v>100</v>
      </c>
      <c r="F62" s="232" t="s">
        <v>280</v>
      </c>
      <c r="G62" s="232">
        <v>47</v>
      </c>
      <c r="H62" s="232" t="s">
        <v>318</v>
      </c>
      <c r="I62" s="232">
        <v>83101</v>
      </c>
      <c r="J62" s="232">
        <v>20150323</v>
      </c>
      <c r="K62" s="232">
        <v>20150323</v>
      </c>
    </row>
    <row r="63" spans="2:11" x14ac:dyDescent="0.25">
      <c r="B63" s="232">
        <v>1</v>
      </c>
      <c r="C63" s="232" t="s">
        <v>278</v>
      </c>
      <c r="D63" s="232" t="s">
        <v>279</v>
      </c>
      <c r="E63" s="232">
        <v>100</v>
      </c>
      <c r="F63" s="232" t="s">
        <v>280</v>
      </c>
      <c r="G63" s="232">
        <v>48</v>
      </c>
      <c r="H63" s="232" t="s">
        <v>319</v>
      </c>
      <c r="I63" s="232">
        <v>83101</v>
      </c>
      <c r="J63" s="232">
        <v>20150323</v>
      </c>
      <c r="K63" s="232">
        <v>20150323</v>
      </c>
    </row>
    <row r="64" spans="2:11" x14ac:dyDescent="0.25">
      <c r="B64" s="232">
        <v>1</v>
      </c>
      <c r="C64" s="232" t="s">
        <v>278</v>
      </c>
      <c r="D64" s="232" t="s">
        <v>279</v>
      </c>
      <c r="E64" s="232">
        <v>100</v>
      </c>
      <c r="F64" s="232" t="s">
        <v>280</v>
      </c>
      <c r="G64" s="232">
        <v>49</v>
      </c>
      <c r="H64" s="232" t="s">
        <v>320</v>
      </c>
      <c r="I64" s="232">
        <v>83101</v>
      </c>
      <c r="J64" s="232">
        <v>20150323</v>
      </c>
      <c r="K64" s="232">
        <v>20150323</v>
      </c>
    </row>
    <row r="65" spans="2:11" x14ac:dyDescent="0.25">
      <c r="B65" s="232">
        <v>1</v>
      </c>
      <c r="C65" s="232" t="s">
        <v>278</v>
      </c>
      <c r="D65" s="232" t="s">
        <v>279</v>
      </c>
      <c r="E65" s="232">
        <v>100</v>
      </c>
      <c r="F65" s="232" t="s">
        <v>280</v>
      </c>
      <c r="G65" s="232">
        <v>50</v>
      </c>
      <c r="H65" s="232" t="s">
        <v>321</v>
      </c>
      <c r="I65" s="232">
        <v>83101</v>
      </c>
      <c r="J65" s="232">
        <v>20150323</v>
      </c>
      <c r="K65" s="232">
        <v>20150323</v>
      </c>
    </row>
    <row r="66" spans="2:11" x14ac:dyDescent="0.25">
      <c r="B66" s="232">
        <v>1</v>
      </c>
      <c r="C66" s="232" t="s">
        <v>278</v>
      </c>
      <c r="D66" s="232" t="s">
        <v>279</v>
      </c>
      <c r="E66" s="232">
        <v>100</v>
      </c>
      <c r="F66" s="232" t="s">
        <v>280</v>
      </c>
      <c r="G66" s="232">
        <v>51</v>
      </c>
      <c r="H66" s="232" t="s">
        <v>322</v>
      </c>
      <c r="I66" s="232">
        <v>83101</v>
      </c>
      <c r="J66" s="232">
        <v>20150323</v>
      </c>
      <c r="K66" s="232">
        <v>20150323</v>
      </c>
    </row>
    <row r="67" spans="2:11" x14ac:dyDescent="0.25">
      <c r="B67" s="232">
        <v>1</v>
      </c>
      <c r="C67" s="232" t="s">
        <v>278</v>
      </c>
      <c r="D67" s="232" t="s">
        <v>279</v>
      </c>
      <c r="E67" s="232">
        <v>100</v>
      </c>
      <c r="F67" s="232" t="s">
        <v>280</v>
      </c>
      <c r="G67" s="232">
        <v>52</v>
      </c>
      <c r="H67" s="232" t="s">
        <v>323</v>
      </c>
      <c r="I67" s="232">
        <v>83101</v>
      </c>
      <c r="J67" s="232">
        <v>20150323</v>
      </c>
      <c r="K67" s="232">
        <v>20150323</v>
      </c>
    </row>
    <row r="68" spans="2:11" x14ac:dyDescent="0.25">
      <c r="B68" s="232">
        <v>1</v>
      </c>
      <c r="C68" s="232" t="s">
        <v>278</v>
      </c>
      <c r="D68" s="232" t="s">
        <v>279</v>
      </c>
      <c r="E68" s="232">
        <v>100</v>
      </c>
      <c r="F68" s="232" t="s">
        <v>280</v>
      </c>
      <c r="G68" s="232">
        <v>53</v>
      </c>
      <c r="H68" s="232" t="s">
        <v>324</v>
      </c>
      <c r="I68" s="232">
        <v>83101</v>
      </c>
      <c r="J68" s="232">
        <v>20150323</v>
      </c>
      <c r="K68" s="232">
        <v>20150323</v>
      </c>
    </row>
    <row r="69" spans="2:11" x14ac:dyDescent="0.25">
      <c r="B69" s="232">
        <v>1</v>
      </c>
      <c r="C69" s="232" t="s">
        <v>278</v>
      </c>
      <c r="D69" s="232" t="s">
        <v>279</v>
      </c>
      <c r="E69" s="232">
        <v>100</v>
      </c>
      <c r="F69" s="232" t="s">
        <v>280</v>
      </c>
      <c r="G69" s="232">
        <v>54</v>
      </c>
      <c r="H69" s="232" t="s">
        <v>325</v>
      </c>
      <c r="I69" s="232">
        <v>83101</v>
      </c>
      <c r="J69" s="232">
        <v>20150323</v>
      </c>
      <c r="K69" s="232">
        <v>20150323</v>
      </c>
    </row>
    <row r="70" spans="2:11" x14ac:dyDescent="0.25">
      <c r="B70" s="232">
        <v>1</v>
      </c>
      <c r="C70" s="232" t="s">
        <v>278</v>
      </c>
      <c r="D70" s="232" t="s">
        <v>279</v>
      </c>
      <c r="E70" s="232">
        <v>100</v>
      </c>
      <c r="F70" s="232" t="s">
        <v>280</v>
      </c>
      <c r="G70" s="232">
        <v>55</v>
      </c>
      <c r="H70" s="232" t="s">
        <v>326</v>
      </c>
      <c r="I70" s="232">
        <v>83101</v>
      </c>
      <c r="J70" s="232">
        <v>20150323</v>
      </c>
      <c r="K70" s="232">
        <v>20150323</v>
      </c>
    </row>
    <row r="71" spans="2:11" x14ac:dyDescent="0.25">
      <c r="B71" s="232">
        <v>1</v>
      </c>
      <c r="C71" s="232" t="s">
        <v>278</v>
      </c>
      <c r="D71" s="232" t="s">
        <v>279</v>
      </c>
      <c r="E71" s="232">
        <v>100</v>
      </c>
      <c r="F71" s="232" t="s">
        <v>280</v>
      </c>
      <c r="G71" s="232">
        <v>56</v>
      </c>
      <c r="H71" s="232" t="s">
        <v>327</v>
      </c>
      <c r="I71" s="232">
        <v>83101</v>
      </c>
      <c r="J71" s="232">
        <v>20150323</v>
      </c>
      <c r="K71" s="232">
        <v>20150323</v>
      </c>
    </row>
    <row r="72" spans="2:11" x14ac:dyDescent="0.25">
      <c r="B72" s="232">
        <v>1</v>
      </c>
      <c r="C72" s="232" t="s">
        <v>278</v>
      </c>
      <c r="D72" s="232" t="s">
        <v>279</v>
      </c>
      <c r="E72" s="232">
        <v>100</v>
      </c>
      <c r="F72" s="232" t="s">
        <v>280</v>
      </c>
      <c r="G72" s="232">
        <v>57</v>
      </c>
      <c r="H72" s="232" t="s">
        <v>328</v>
      </c>
      <c r="I72" s="232">
        <v>83101</v>
      </c>
      <c r="J72" s="232">
        <v>20150323</v>
      </c>
      <c r="K72" s="232">
        <v>20150323</v>
      </c>
    </row>
    <row r="73" spans="2:11" x14ac:dyDescent="0.25">
      <c r="B73" s="232">
        <v>1</v>
      </c>
      <c r="C73" s="232" t="s">
        <v>278</v>
      </c>
      <c r="D73" s="232" t="s">
        <v>279</v>
      </c>
      <c r="E73" s="232">
        <v>100</v>
      </c>
      <c r="F73" s="232" t="s">
        <v>280</v>
      </c>
      <c r="G73" s="232">
        <v>58</v>
      </c>
      <c r="H73" s="232" t="s">
        <v>329</v>
      </c>
      <c r="I73" s="232">
        <v>83101</v>
      </c>
      <c r="J73" s="232">
        <v>20150323</v>
      </c>
      <c r="K73" s="232">
        <v>20150323</v>
      </c>
    </row>
    <row r="74" spans="2:11" x14ac:dyDescent="0.25">
      <c r="B74" s="232">
        <v>1</v>
      </c>
      <c r="C74" s="232" t="s">
        <v>278</v>
      </c>
      <c r="D74" s="232" t="s">
        <v>279</v>
      </c>
      <c r="E74" s="232">
        <v>100</v>
      </c>
      <c r="F74" s="232" t="s">
        <v>280</v>
      </c>
      <c r="G74" s="232">
        <v>59</v>
      </c>
      <c r="H74" s="232" t="s">
        <v>471</v>
      </c>
      <c r="I74" s="232">
        <v>83101</v>
      </c>
      <c r="J74" s="232">
        <v>20150323</v>
      </c>
      <c r="K74" s="232">
        <v>20150323</v>
      </c>
    </row>
    <row r="75" spans="2:11" x14ac:dyDescent="0.25">
      <c r="B75" s="232">
        <v>1</v>
      </c>
      <c r="C75" s="232" t="s">
        <v>278</v>
      </c>
      <c r="D75" s="232" t="s">
        <v>279</v>
      </c>
      <c r="E75" s="232">
        <v>100</v>
      </c>
      <c r="F75" s="232" t="s">
        <v>280</v>
      </c>
      <c r="G75" s="232">
        <v>60</v>
      </c>
      <c r="H75" s="232" t="s">
        <v>330</v>
      </c>
      <c r="I75" s="232">
        <v>83101</v>
      </c>
      <c r="J75" s="232">
        <v>20150323</v>
      </c>
      <c r="K75" s="232">
        <v>20150323</v>
      </c>
    </row>
    <row r="76" spans="2:11" x14ac:dyDescent="0.25">
      <c r="B76" s="232">
        <v>1</v>
      </c>
      <c r="C76" s="232" t="s">
        <v>278</v>
      </c>
      <c r="D76" s="232" t="s">
        <v>279</v>
      </c>
      <c r="E76" s="232">
        <v>100</v>
      </c>
      <c r="F76" s="232" t="s">
        <v>280</v>
      </c>
      <c r="G76" s="232">
        <v>61</v>
      </c>
      <c r="H76" s="232" t="s">
        <v>331</v>
      </c>
      <c r="I76" s="232">
        <v>83101</v>
      </c>
      <c r="J76" s="232">
        <v>20150323</v>
      </c>
      <c r="K76" s="232">
        <v>20150323</v>
      </c>
    </row>
    <row r="77" spans="2:11" x14ac:dyDescent="0.25">
      <c r="B77" s="232">
        <v>1</v>
      </c>
      <c r="C77" s="232" t="s">
        <v>278</v>
      </c>
      <c r="D77" s="232" t="s">
        <v>279</v>
      </c>
      <c r="E77" s="232">
        <v>100</v>
      </c>
      <c r="F77" s="232" t="s">
        <v>280</v>
      </c>
      <c r="G77" s="232">
        <v>62</v>
      </c>
      <c r="H77" s="232" t="s">
        <v>332</v>
      </c>
      <c r="I77" s="232">
        <v>83101</v>
      </c>
      <c r="J77" s="232">
        <v>20150323</v>
      </c>
      <c r="K77" s="232">
        <v>20150323</v>
      </c>
    </row>
    <row r="78" spans="2:11" x14ac:dyDescent="0.25">
      <c r="B78" s="232">
        <v>1</v>
      </c>
      <c r="C78" s="232" t="s">
        <v>278</v>
      </c>
      <c r="D78" s="232" t="s">
        <v>279</v>
      </c>
      <c r="E78" s="232">
        <v>100</v>
      </c>
      <c r="F78" s="232" t="s">
        <v>280</v>
      </c>
      <c r="G78" s="232">
        <v>63</v>
      </c>
      <c r="H78" s="232" t="s">
        <v>472</v>
      </c>
      <c r="I78" s="232">
        <v>83101</v>
      </c>
      <c r="J78" s="232">
        <v>20150323</v>
      </c>
      <c r="K78" s="232">
        <v>20150323</v>
      </c>
    </row>
    <row r="79" spans="2:11" x14ac:dyDescent="0.25">
      <c r="B79" s="232">
        <v>1</v>
      </c>
      <c r="C79" s="232" t="s">
        <v>278</v>
      </c>
      <c r="D79" s="232" t="s">
        <v>279</v>
      </c>
      <c r="E79" s="232">
        <v>100</v>
      </c>
      <c r="F79" s="232" t="s">
        <v>280</v>
      </c>
      <c r="G79" s="232">
        <v>64</v>
      </c>
      <c r="H79" s="232" t="s">
        <v>333</v>
      </c>
      <c r="I79" s="232">
        <v>83101</v>
      </c>
      <c r="J79" s="232">
        <v>20150323</v>
      </c>
      <c r="K79" s="232">
        <v>20150323</v>
      </c>
    </row>
    <row r="80" spans="2:11" x14ac:dyDescent="0.25">
      <c r="B80" s="232">
        <v>1</v>
      </c>
      <c r="C80" s="232" t="s">
        <v>278</v>
      </c>
      <c r="D80" s="232" t="s">
        <v>279</v>
      </c>
      <c r="E80" s="232">
        <v>100</v>
      </c>
      <c r="F80" s="232" t="s">
        <v>280</v>
      </c>
      <c r="G80" s="232">
        <v>65</v>
      </c>
      <c r="H80" s="232" t="s">
        <v>334</v>
      </c>
      <c r="I80" s="232">
        <v>83101</v>
      </c>
      <c r="J80" s="232">
        <v>20150323</v>
      </c>
      <c r="K80" s="232">
        <v>20150323</v>
      </c>
    </row>
    <row r="81" spans="2:11" x14ac:dyDescent="0.25">
      <c r="B81" s="232">
        <v>1</v>
      </c>
      <c r="C81" s="232" t="s">
        <v>278</v>
      </c>
      <c r="D81" s="232" t="s">
        <v>279</v>
      </c>
      <c r="E81" s="232">
        <v>100</v>
      </c>
      <c r="F81" s="232" t="s">
        <v>280</v>
      </c>
      <c r="G81" s="232">
        <v>66</v>
      </c>
      <c r="H81" s="232" t="s">
        <v>335</v>
      </c>
      <c r="I81" s="232">
        <v>83101</v>
      </c>
      <c r="J81" s="232">
        <v>20150323</v>
      </c>
      <c r="K81" s="232">
        <v>20150323</v>
      </c>
    </row>
    <row r="82" spans="2:11" x14ac:dyDescent="0.25">
      <c r="B82" s="232">
        <v>1</v>
      </c>
      <c r="C82" s="232" t="s">
        <v>278</v>
      </c>
      <c r="D82" s="232" t="s">
        <v>279</v>
      </c>
      <c r="E82" s="232">
        <v>100</v>
      </c>
      <c r="F82" s="232" t="s">
        <v>280</v>
      </c>
      <c r="G82" s="232">
        <v>67</v>
      </c>
      <c r="H82" s="232" t="s">
        <v>336</v>
      </c>
      <c r="I82" s="232">
        <v>83101</v>
      </c>
      <c r="J82" s="232">
        <v>20150323</v>
      </c>
      <c r="K82" s="232">
        <v>20150323</v>
      </c>
    </row>
    <row r="83" spans="2:11" x14ac:dyDescent="0.25">
      <c r="B83" s="232">
        <v>1</v>
      </c>
      <c r="C83" s="232" t="s">
        <v>278</v>
      </c>
      <c r="D83" s="232" t="s">
        <v>279</v>
      </c>
      <c r="E83" s="232">
        <v>100</v>
      </c>
      <c r="F83" s="232" t="s">
        <v>280</v>
      </c>
      <c r="G83" s="232">
        <v>68</v>
      </c>
      <c r="H83" s="232" t="s">
        <v>473</v>
      </c>
      <c r="I83" s="232">
        <v>83101</v>
      </c>
      <c r="J83" s="232">
        <v>20150323</v>
      </c>
      <c r="K83" s="232">
        <v>20150323</v>
      </c>
    </row>
    <row r="84" spans="2:11" x14ac:dyDescent="0.25">
      <c r="B84" s="232">
        <v>1</v>
      </c>
      <c r="C84" s="232" t="s">
        <v>278</v>
      </c>
      <c r="D84" s="232" t="s">
        <v>279</v>
      </c>
      <c r="E84" s="232">
        <v>100</v>
      </c>
      <c r="F84" s="232" t="s">
        <v>280</v>
      </c>
      <c r="G84" s="232">
        <v>69</v>
      </c>
      <c r="H84" s="232" t="s">
        <v>337</v>
      </c>
      <c r="I84" s="232">
        <v>83101</v>
      </c>
      <c r="J84" s="232">
        <v>20150323</v>
      </c>
      <c r="K84" s="232">
        <v>20150323</v>
      </c>
    </row>
    <row r="85" spans="2:11" x14ac:dyDescent="0.25">
      <c r="B85" s="232">
        <v>1</v>
      </c>
      <c r="C85" s="232" t="s">
        <v>278</v>
      </c>
      <c r="D85" s="232" t="s">
        <v>279</v>
      </c>
      <c r="E85" s="232">
        <v>100</v>
      </c>
      <c r="F85" s="232" t="s">
        <v>280</v>
      </c>
      <c r="G85" s="232">
        <v>70</v>
      </c>
      <c r="H85" s="232" t="s">
        <v>338</v>
      </c>
      <c r="I85" s="232">
        <v>83101</v>
      </c>
      <c r="J85" s="232">
        <v>20150323</v>
      </c>
      <c r="K85" s="232">
        <v>20150323</v>
      </c>
    </row>
    <row r="86" spans="2:11" x14ac:dyDescent="0.25">
      <c r="B86" s="232">
        <v>1</v>
      </c>
      <c r="C86" s="232" t="s">
        <v>278</v>
      </c>
      <c r="D86" s="232" t="s">
        <v>279</v>
      </c>
      <c r="E86" s="232">
        <v>100</v>
      </c>
      <c r="F86" s="232" t="s">
        <v>280</v>
      </c>
      <c r="G86" s="232">
        <v>71</v>
      </c>
      <c r="H86" s="232" t="s">
        <v>339</v>
      </c>
      <c r="I86" s="232">
        <v>83101</v>
      </c>
      <c r="J86" s="232">
        <v>20150323</v>
      </c>
      <c r="K86" s="232">
        <v>20150323</v>
      </c>
    </row>
    <row r="87" spans="2:11" x14ac:dyDescent="0.25">
      <c r="B87" s="232">
        <v>1</v>
      </c>
      <c r="C87" s="232" t="s">
        <v>278</v>
      </c>
      <c r="D87" s="232" t="s">
        <v>279</v>
      </c>
      <c r="E87" s="232">
        <v>100</v>
      </c>
      <c r="F87" s="232" t="s">
        <v>280</v>
      </c>
      <c r="G87" s="232">
        <v>72</v>
      </c>
      <c r="H87" s="232" t="s">
        <v>340</v>
      </c>
      <c r="I87" s="232">
        <v>83101</v>
      </c>
      <c r="J87" s="232">
        <v>20150323</v>
      </c>
      <c r="K87" s="232">
        <v>20150323</v>
      </c>
    </row>
    <row r="88" spans="2:11" x14ac:dyDescent="0.25">
      <c r="B88" s="232">
        <v>1</v>
      </c>
      <c r="C88" s="232" t="s">
        <v>278</v>
      </c>
      <c r="D88" s="232" t="s">
        <v>279</v>
      </c>
      <c r="E88" s="232">
        <v>100</v>
      </c>
      <c r="F88" s="232" t="s">
        <v>280</v>
      </c>
      <c r="G88" s="232">
        <v>73</v>
      </c>
      <c r="H88" s="232" t="s">
        <v>341</v>
      </c>
      <c r="I88" s="232">
        <v>83101</v>
      </c>
      <c r="J88" s="232">
        <v>20150323</v>
      </c>
      <c r="K88" s="232">
        <v>20150323</v>
      </c>
    </row>
    <row r="89" spans="2:11" x14ac:dyDescent="0.25">
      <c r="B89" s="232">
        <v>1</v>
      </c>
      <c r="C89" s="232" t="s">
        <v>278</v>
      </c>
      <c r="D89" s="232" t="s">
        <v>279</v>
      </c>
      <c r="E89" s="232">
        <v>100</v>
      </c>
      <c r="F89" s="232" t="s">
        <v>280</v>
      </c>
      <c r="G89" s="232">
        <v>74</v>
      </c>
      <c r="H89" s="232" t="s">
        <v>342</v>
      </c>
      <c r="I89" s="232">
        <v>83101</v>
      </c>
      <c r="J89" s="232">
        <v>20150323</v>
      </c>
      <c r="K89" s="232">
        <v>20150323</v>
      </c>
    </row>
    <row r="90" spans="2:11" x14ac:dyDescent="0.25">
      <c r="B90" s="232">
        <v>1</v>
      </c>
      <c r="C90" s="232" t="s">
        <v>278</v>
      </c>
      <c r="D90" s="232" t="s">
        <v>279</v>
      </c>
      <c r="E90" s="232">
        <v>100</v>
      </c>
      <c r="F90" s="232" t="s">
        <v>280</v>
      </c>
      <c r="G90" s="232">
        <v>75</v>
      </c>
      <c r="H90" s="232" t="s">
        <v>474</v>
      </c>
      <c r="I90" s="232">
        <v>83101</v>
      </c>
      <c r="J90" s="232">
        <v>20150323</v>
      </c>
      <c r="K90" s="232">
        <v>20150323</v>
      </c>
    </row>
    <row r="91" spans="2:11" x14ac:dyDescent="0.25">
      <c r="B91" s="232">
        <v>1</v>
      </c>
      <c r="C91" s="232" t="s">
        <v>278</v>
      </c>
      <c r="D91" s="232" t="s">
        <v>279</v>
      </c>
      <c r="E91" s="232">
        <v>100</v>
      </c>
      <c r="F91" s="232" t="s">
        <v>280</v>
      </c>
      <c r="G91" s="232">
        <v>76</v>
      </c>
      <c r="H91" s="232" t="s">
        <v>343</v>
      </c>
      <c r="I91" s="232">
        <v>83101</v>
      </c>
      <c r="J91" s="232">
        <v>20150323</v>
      </c>
      <c r="K91" s="232">
        <v>20150323</v>
      </c>
    </row>
    <row r="92" spans="2:11" x14ac:dyDescent="0.25">
      <c r="B92" s="232">
        <v>1</v>
      </c>
      <c r="C92" s="232" t="s">
        <v>278</v>
      </c>
      <c r="D92" s="232" t="s">
        <v>279</v>
      </c>
      <c r="E92" s="232">
        <v>100</v>
      </c>
      <c r="F92" s="232" t="s">
        <v>280</v>
      </c>
      <c r="G92" s="232">
        <v>77</v>
      </c>
      <c r="H92" s="232" t="s">
        <v>344</v>
      </c>
      <c r="I92" s="232">
        <v>83101</v>
      </c>
      <c r="J92" s="232">
        <v>20150323</v>
      </c>
      <c r="K92" s="232">
        <v>20150323</v>
      </c>
    </row>
    <row r="93" spans="2:11" x14ac:dyDescent="0.25">
      <c r="B93" s="232">
        <v>1</v>
      </c>
      <c r="C93" s="232" t="s">
        <v>278</v>
      </c>
      <c r="D93" s="232" t="s">
        <v>279</v>
      </c>
      <c r="E93" s="232">
        <v>100</v>
      </c>
      <c r="F93" s="232" t="s">
        <v>280</v>
      </c>
      <c r="G93" s="232">
        <v>78</v>
      </c>
      <c r="H93" s="232" t="s">
        <v>342</v>
      </c>
      <c r="I93" s="232">
        <v>83101</v>
      </c>
      <c r="J93" s="232">
        <v>20150323</v>
      </c>
      <c r="K93" s="232">
        <v>20150323</v>
      </c>
    </row>
    <row r="94" spans="2:11" x14ac:dyDescent="0.25">
      <c r="B94" s="232">
        <v>1</v>
      </c>
      <c r="C94" s="232" t="s">
        <v>278</v>
      </c>
      <c r="D94" s="232" t="s">
        <v>279</v>
      </c>
      <c r="E94" s="232">
        <v>100</v>
      </c>
      <c r="F94" s="232" t="s">
        <v>280</v>
      </c>
      <c r="G94" s="232">
        <v>80</v>
      </c>
      <c r="H94" s="232" t="s">
        <v>345</v>
      </c>
      <c r="I94" s="232">
        <v>83101</v>
      </c>
      <c r="J94" s="232">
        <v>20150323</v>
      </c>
      <c r="K94" s="232">
        <v>20150323</v>
      </c>
    </row>
    <row r="95" spans="2:11" x14ac:dyDescent="0.25">
      <c r="B95" s="232">
        <v>1</v>
      </c>
      <c r="C95" s="232" t="s">
        <v>278</v>
      </c>
      <c r="D95" s="232" t="s">
        <v>279</v>
      </c>
      <c r="E95" s="232">
        <v>100</v>
      </c>
      <c r="F95" s="232" t="s">
        <v>280</v>
      </c>
      <c r="G95" s="232">
        <v>90</v>
      </c>
      <c r="H95" s="232" t="s">
        <v>346</v>
      </c>
      <c r="I95" s="232">
        <v>83101</v>
      </c>
      <c r="J95" s="232">
        <v>20150323</v>
      </c>
      <c r="K95" s="232">
        <v>20150323</v>
      </c>
    </row>
    <row r="96" spans="2:11" x14ac:dyDescent="0.25">
      <c r="B96" s="232">
        <v>1</v>
      </c>
      <c r="C96" s="232" t="s">
        <v>278</v>
      </c>
      <c r="D96" s="232" t="s">
        <v>279</v>
      </c>
      <c r="E96" s="232">
        <v>100</v>
      </c>
      <c r="F96" s="232" t="s">
        <v>280</v>
      </c>
      <c r="G96" s="232">
        <v>91</v>
      </c>
      <c r="H96" s="232" t="s">
        <v>347</v>
      </c>
      <c r="I96" s="232">
        <v>83101</v>
      </c>
      <c r="J96" s="232">
        <v>20150323</v>
      </c>
      <c r="K96" s="232">
        <v>20150323</v>
      </c>
    </row>
    <row r="97" spans="2:11" x14ac:dyDescent="0.25">
      <c r="B97" s="232">
        <v>1</v>
      </c>
      <c r="C97" s="232" t="s">
        <v>278</v>
      </c>
      <c r="D97" s="232" t="s">
        <v>279</v>
      </c>
      <c r="E97" s="232">
        <v>100</v>
      </c>
      <c r="F97" s="232" t="s">
        <v>280</v>
      </c>
      <c r="G97" s="232">
        <v>92</v>
      </c>
      <c r="H97" s="232" t="s">
        <v>348</v>
      </c>
      <c r="I97" s="232">
        <v>83101</v>
      </c>
      <c r="J97" s="232">
        <v>20150323</v>
      </c>
      <c r="K97" s="232">
        <v>20150323</v>
      </c>
    </row>
    <row r="98" spans="2:11" x14ac:dyDescent="0.25">
      <c r="B98" s="232">
        <v>1</v>
      </c>
      <c r="C98" s="232" t="s">
        <v>278</v>
      </c>
      <c r="D98" s="232" t="s">
        <v>279</v>
      </c>
      <c r="E98" s="232">
        <v>100</v>
      </c>
      <c r="F98" s="232" t="s">
        <v>280</v>
      </c>
      <c r="G98" s="232">
        <v>100</v>
      </c>
      <c r="H98" s="232" t="s">
        <v>349</v>
      </c>
      <c r="I98" s="232">
        <v>83101</v>
      </c>
      <c r="J98" s="232">
        <v>20150323</v>
      </c>
      <c r="K98" s="232">
        <v>20150323</v>
      </c>
    </row>
    <row r="99" spans="2:11" x14ac:dyDescent="0.25">
      <c r="B99" s="232">
        <v>1</v>
      </c>
      <c r="C99" s="232" t="s">
        <v>278</v>
      </c>
      <c r="D99" s="232" t="s">
        <v>279</v>
      </c>
      <c r="E99" s="232">
        <v>100</v>
      </c>
      <c r="F99" s="232" t="s">
        <v>280</v>
      </c>
      <c r="G99" s="232">
        <v>101</v>
      </c>
      <c r="H99" s="232" t="s">
        <v>350</v>
      </c>
      <c r="I99" s="232">
        <v>83101</v>
      </c>
      <c r="J99" s="232">
        <v>20150323</v>
      </c>
      <c r="K99" s="232">
        <v>20150323</v>
      </c>
    </row>
    <row r="100" spans="2:11" x14ac:dyDescent="0.25">
      <c r="B100" s="232">
        <v>1</v>
      </c>
      <c r="C100" s="232" t="s">
        <v>278</v>
      </c>
      <c r="D100" s="232" t="s">
        <v>279</v>
      </c>
      <c r="E100" s="232">
        <v>100</v>
      </c>
      <c r="F100" s="232" t="s">
        <v>280</v>
      </c>
      <c r="G100" s="232">
        <v>102</v>
      </c>
      <c r="H100" s="232" t="s">
        <v>351</v>
      </c>
      <c r="I100" s="232">
        <v>83101</v>
      </c>
      <c r="J100" s="232">
        <v>20150323</v>
      </c>
      <c r="K100" s="232">
        <v>20150323</v>
      </c>
    </row>
    <row r="101" spans="2:11" x14ac:dyDescent="0.25">
      <c r="B101" s="232">
        <v>1</v>
      </c>
      <c r="C101" s="232" t="s">
        <v>278</v>
      </c>
      <c r="D101" s="232" t="s">
        <v>279</v>
      </c>
      <c r="E101" s="232">
        <v>100</v>
      </c>
      <c r="F101" s="232" t="s">
        <v>280</v>
      </c>
      <c r="G101" s="232">
        <v>103</v>
      </c>
      <c r="H101" s="232" t="s">
        <v>352</v>
      </c>
      <c r="I101" s="232">
        <v>83101</v>
      </c>
      <c r="J101" s="232">
        <v>20150323</v>
      </c>
      <c r="K101" s="232">
        <v>20150323</v>
      </c>
    </row>
    <row r="102" spans="2:11" x14ac:dyDescent="0.25">
      <c r="B102" s="232">
        <v>1</v>
      </c>
      <c r="C102" s="232" t="s">
        <v>278</v>
      </c>
      <c r="D102" s="232" t="s">
        <v>279</v>
      </c>
      <c r="E102" s="232">
        <v>100</v>
      </c>
      <c r="F102" s="232" t="s">
        <v>280</v>
      </c>
      <c r="G102" s="232">
        <v>104</v>
      </c>
      <c r="H102" s="232" t="s">
        <v>294</v>
      </c>
      <c r="I102" s="232">
        <v>83101</v>
      </c>
      <c r="J102" s="232">
        <v>20150323</v>
      </c>
      <c r="K102" s="232">
        <v>20150323</v>
      </c>
    </row>
    <row r="103" spans="2:11" x14ac:dyDescent="0.25">
      <c r="B103" s="232">
        <v>1</v>
      </c>
      <c r="C103" s="232" t="s">
        <v>278</v>
      </c>
      <c r="D103" s="232" t="s">
        <v>279</v>
      </c>
      <c r="E103" s="232">
        <v>100</v>
      </c>
      <c r="F103" s="232" t="s">
        <v>280</v>
      </c>
      <c r="G103" s="232">
        <v>105</v>
      </c>
      <c r="H103" s="232" t="s">
        <v>353</v>
      </c>
      <c r="I103" s="232">
        <v>83101</v>
      </c>
      <c r="J103" s="232">
        <v>20150323</v>
      </c>
      <c r="K103" s="232">
        <v>20150323</v>
      </c>
    </row>
    <row r="104" spans="2:11" x14ac:dyDescent="0.25">
      <c r="B104" s="232">
        <v>1</v>
      </c>
      <c r="C104" s="232" t="s">
        <v>278</v>
      </c>
      <c r="D104" s="232" t="s">
        <v>279</v>
      </c>
      <c r="E104" s="232">
        <v>100</v>
      </c>
      <c r="F104" s="232" t="s">
        <v>280</v>
      </c>
      <c r="G104" s="232">
        <v>106</v>
      </c>
      <c r="H104" s="232" t="s">
        <v>354</v>
      </c>
      <c r="I104" s="232">
        <v>83101</v>
      </c>
      <c r="J104" s="232">
        <v>20150323</v>
      </c>
      <c r="K104" s="232">
        <v>20150323</v>
      </c>
    </row>
    <row r="105" spans="2:11" x14ac:dyDescent="0.25">
      <c r="B105" s="232">
        <v>1</v>
      </c>
      <c r="C105" s="232" t="s">
        <v>278</v>
      </c>
      <c r="D105" s="232" t="s">
        <v>279</v>
      </c>
      <c r="E105" s="232">
        <v>100</v>
      </c>
      <c r="F105" s="232" t="s">
        <v>280</v>
      </c>
      <c r="G105" s="232">
        <v>119</v>
      </c>
      <c r="H105" s="232" t="s">
        <v>355</v>
      </c>
      <c r="I105" s="232">
        <v>83101</v>
      </c>
      <c r="J105" s="232">
        <v>20150323</v>
      </c>
      <c r="K105" s="232">
        <v>20150323</v>
      </c>
    </row>
    <row r="106" spans="2:11" x14ac:dyDescent="0.25">
      <c r="B106" s="232">
        <v>1</v>
      </c>
      <c r="C106" s="232" t="s">
        <v>278</v>
      </c>
      <c r="D106" s="232" t="s">
        <v>279</v>
      </c>
      <c r="E106" s="232">
        <v>100</v>
      </c>
      <c r="F106" s="232" t="s">
        <v>280</v>
      </c>
      <c r="G106" s="232">
        <v>206</v>
      </c>
      <c r="H106" s="232" t="s">
        <v>356</v>
      </c>
      <c r="I106" s="232">
        <v>83101</v>
      </c>
      <c r="J106" s="232">
        <v>20150323</v>
      </c>
      <c r="K106" s="232">
        <v>20150323</v>
      </c>
    </row>
    <row r="107" spans="2:11" x14ac:dyDescent="0.25">
      <c r="B107" s="232">
        <v>1</v>
      </c>
      <c r="C107" s="232" t="s">
        <v>278</v>
      </c>
      <c r="D107" s="232" t="s">
        <v>279</v>
      </c>
      <c r="E107" s="232">
        <v>100</v>
      </c>
      <c r="F107" s="232" t="s">
        <v>280</v>
      </c>
      <c r="G107" s="232">
        <v>400</v>
      </c>
      <c r="H107" s="232" t="s">
        <v>357</v>
      </c>
      <c r="I107" s="232">
        <v>83101</v>
      </c>
      <c r="J107" s="232">
        <v>20150323</v>
      </c>
      <c r="K107" s="232">
        <v>20150323</v>
      </c>
    </row>
    <row r="108" spans="2:11" x14ac:dyDescent="0.25">
      <c r="B108" s="232">
        <v>1</v>
      </c>
      <c r="C108" s="232" t="s">
        <v>278</v>
      </c>
      <c r="D108" s="232" t="s">
        <v>279</v>
      </c>
      <c r="E108" s="232">
        <v>100</v>
      </c>
      <c r="F108" s="232" t="s">
        <v>280</v>
      </c>
      <c r="G108" s="232">
        <v>401</v>
      </c>
      <c r="H108" s="232" t="s">
        <v>358</v>
      </c>
      <c r="I108" s="232">
        <v>83101</v>
      </c>
      <c r="J108" s="232">
        <v>20150323</v>
      </c>
      <c r="K108" s="232">
        <v>20150323</v>
      </c>
    </row>
    <row r="109" spans="2:11" x14ac:dyDescent="0.25">
      <c r="B109" s="232">
        <v>1</v>
      </c>
      <c r="C109" s="232" t="s">
        <v>278</v>
      </c>
      <c r="D109" s="232" t="s">
        <v>279</v>
      </c>
      <c r="E109" s="232">
        <v>100</v>
      </c>
      <c r="F109" s="232" t="s">
        <v>280</v>
      </c>
      <c r="G109" s="232">
        <v>403</v>
      </c>
      <c r="H109" s="232" t="s">
        <v>359</v>
      </c>
      <c r="I109" s="232">
        <v>83101</v>
      </c>
      <c r="J109" s="232">
        <v>20150323</v>
      </c>
      <c r="K109" s="232">
        <v>20150323</v>
      </c>
    </row>
    <row r="110" spans="2:11" x14ac:dyDescent="0.25">
      <c r="B110" s="232">
        <v>1</v>
      </c>
      <c r="C110" s="232" t="s">
        <v>278</v>
      </c>
      <c r="D110" s="232" t="s">
        <v>279</v>
      </c>
      <c r="E110" s="232">
        <v>100</v>
      </c>
      <c r="F110" s="232" t="s">
        <v>280</v>
      </c>
      <c r="G110" s="232">
        <v>405</v>
      </c>
      <c r="H110" s="232" t="s">
        <v>360</v>
      </c>
      <c r="I110" s="232">
        <v>83101</v>
      </c>
      <c r="J110" s="232">
        <v>20150323</v>
      </c>
      <c r="K110" s="232">
        <v>20150323</v>
      </c>
    </row>
    <row r="111" spans="2:11" x14ac:dyDescent="0.25">
      <c r="B111" s="232">
        <v>1</v>
      </c>
      <c r="C111" s="232" t="s">
        <v>278</v>
      </c>
      <c r="D111" s="232" t="s">
        <v>279</v>
      </c>
      <c r="E111" s="232">
        <v>100</v>
      </c>
      <c r="F111" s="232" t="s">
        <v>280</v>
      </c>
      <c r="G111" s="232">
        <v>408</v>
      </c>
      <c r="H111" s="232" t="s">
        <v>452</v>
      </c>
      <c r="I111" s="232">
        <v>83101</v>
      </c>
      <c r="J111" s="232">
        <v>20150323</v>
      </c>
      <c r="K111" s="232">
        <v>20150323</v>
      </c>
    </row>
    <row r="112" spans="2:11" x14ac:dyDescent="0.25">
      <c r="B112" s="232">
        <v>1</v>
      </c>
      <c r="C112" s="232" t="s">
        <v>278</v>
      </c>
      <c r="D112" s="232" t="s">
        <v>279</v>
      </c>
      <c r="E112" s="232">
        <v>100</v>
      </c>
      <c r="F112" s="232" t="s">
        <v>280</v>
      </c>
      <c r="G112" s="232">
        <v>409</v>
      </c>
      <c r="H112" s="232" t="s">
        <v>361</v>
      </c>
      <c r="I112" s="232">
        <v>83101</v>
      </c>
      <c r="J112" s="232">
        <v>20150323</v>
      </c>
      <c r="K112" s="232">
        <v>20150323</v>
      </c>
    </row>
    <row r="113" spans="2:11" x14ac:dyDescent="0.25">
      <c r="B113" s="232">
        <v>1</v>
      </c>
      <c r="C113" s="232" t="s">
        <v>278</v>
      </c>
      <c r="D113" s="232" t="s">
        <v>279</v>
      </c>
      <c r="E113" s="232">
        <v>100</v>
      </c>
      <c r="F113" s="232" t="s">
        <v>280</v>
      </c>
      <c r="G113" s="232">
        <v>412</v>
      </c>
      <c r="H113" s="232" t="s">
        <v>362</v>
      </c>
      <c r="I113" s="232">
        <v>83101</v>
      </c>
      <c r="J113" s="232">
        <v>20150323</v>
      </c>
      <c r="K113" s="232">
        <v>20150323</v>
      </c>
    </row>
    <row r="114" spans="2:11" x14ac:dyDescent="0.25">
      <c r="B114" s="232">
        <v>1</v>
      </c>
      <c r="C114" s="232" t="s">
        <v>278</v>
      </c>
      <c r="D114" s="232" t="s">
        <v>279</v>
      </c>
      <c r="E114" s="232">
        <v>100</v>
      </c>
      <c r="F114" s="232" t="s">
        <v>280</v>
      </c>
      <c r="G114" s="232">
        <v>415</v>
      </c>
      <c r="H114" s="232" t="s">
        <v>363</v>
      </c>
      <c r="I114" s="232">
        <v>83101</v>
      </c>
      <c r="J114" s="232">
        <v>20150323</v>
      </c>
      <c r="K114" s="232">
        <v>20150323</v>
      </c>
    </row>
    <row r="115" spans="2:11" x14ac:dyDescent="0.25">
      <c r="B115" s="232">
        <v>1</v>
      </c>
      <c r="C115" s="232" t="s">
        <v>278</v>
      </c>
      <c r="D115" s="232" t="s">
        <v>279</v>
      </c>
      <c r="E115" s="232">
        <v>100</v>
      </c>
      <c r="F115" s="232" t="s">
        <v>280</v>
      </c>
      <c r="G115" s="232">
        <v>418</v>
      </c>
      <c r="H115" s="232" t="s">
        <v>364</v>
      </c>
      <c r="I115" s="232">
        <v>83101</v>
      </c>
      <c r="J115" s="232">
        <v>20150323</v>
      </c>
      <c r="K115" s="232">
        <v>20150323</v>
      </c>
    </row>
    <row r="116" spans="2:11" x14ac:dyDescent="0.25">
      <c r="B116" s="232">
        <v>1</v>
      </c>
      <c r="C116" s="232" t="s">
        <v>278</v>
      </c>
      <c r="D116" s="232" t="s">
        <v>279</v>
      </c>
      <c r="E116" s="232">
        <v>100</v>
      </c>
      <c r="F116" s="232" t="s">
        <v>280</v>
      </c>
      <c r="G116" s="232">
        <v>420</v>
      </c>
      <c r="H116" s="232" t="s">
        <v>365</v>
      </c>
      <c r="I116" s="232">
        <v>83101</v>
      </c>
      <c r="J116" s="232">
        <v>20150323</v>
      </c>
      <c r="K116" s="232">
        <v>20150323</v>
      </c>
    </row>
    <row r="117" spans="2:11" x14ac:dyDescent="0.25">
      <c r="B117" s="232">
        <v>1</v>
      </c>
      <c r="C117" s="232" t="s">
        <v>278</v>
      </c>
      <c r="D117" s="232" t="s">
        <v>279</v>
      </c>
      <c r="E117" s="232">
        <v>100</v>
      </c>
      <c r="F117" s="232" t="s">
        <v>280</v>
      </c>
      <c r="G117" s="232">
        <v>421</v>
      </c>
      <c r="H117" s="232" t="s">
        <v>366</v>
      </c>
      <c r="I117" s="232">
        <v>83101</v>
      </c>
      <c r="J117" s="232">
        <v>20150323</v>
      </c>
      <c r="K117" s="232">
        <v>20150323</v>
      </c>
    </row>
    <row r="118" spans="2:11" x14ac:dyDescent="0.25">
      <c r="B118" s="232">
        <v>1</v>
      </c>
      <c r="C118" s="232" t="s">
        <v>278</v>
      </c>
      <c r="D118" s="232" t="s">
        <v>279</v>
      </c>
      <c r="E118" s="232">
        <v>100</v>
      </c>
      <c r="F118" s="232" t="s">
        <v>280</v>
      </c>
      <c r="G118" s="232">
        <v>450</v>
      </c>
      <c r="H118" s="232" t="s">
        <v>367</v>
      </c>
      <c r="I118" s="232">
        <v>83101</v>
      </c>
      <c r="J118" s="232">
        <v>20150323</v>
      </c>
      <c r="K118" s="232">
        <v>20150323</v>
      </c>
    </row>
    <row r="119" spans="2:11" x14ac:dyDescent="0.25">
      <c r="B119" s="232">
        <v>1</v>
      </c>
      <c r="C119" s="232" t="s">
        <v>278</v>
      </c>
      <c r="D119" s="232" t="s">
        <v>279</v>
      </c>
      <c r="E119" s="232">
        <v>100</v>
      </c>
      <c r="F119" s="232" t="s">
        <v>280</v>
      </c>
      <c r="G119" s="232">
        <v>463</v>
      </c>
      <c r="H119" s="232" t="s">
        <v>368</v>
      </c>
      <c r="I119" s="232">
        <v>83101</v>
      </c>
      <c r="J119" s="232">
        <v>20150323</v>
      </c>
      <c r="K119" s="232">
        <v>20150323</v>
      </c>
    </row>
    <row r="120" spans="2:11" x14ac:dyDescent="0.25">
      <c r="B120" s="232">
        <v>1</v>
      </c>
      <c r="C120" s="232" t="s">
        <v>278</v>
      </c>
      <c r="D120" s="232" t="s">
        <v>279</v>
      </c>
      <c r="E120" s="232">
        <v>100</v>
      </c>
      <c r="F120" s="232" t="s">
        <v>280</v>
      </c>
      <c r="G120" s="232">
        <v>464</v>
      </c>
      <c r="H120" s="232" t="s">
        <v>369</v>
      </c>
      <c r="I120" s="232">
        <v>83101</v>
      </c>
      <c r="J120" s="232">
        <v>20150323</v>
      </c>
      <c r="K120" s="232">
        <v>20150323</v>
      </c>
    </row>
    <row r="121" spans="2:11" x14ac:dyDescent="0.25">
      <c r="B121" s="232">
        <v>1</v>
      </c>
      <c r="C121" s="232" t="s">
        <v>370</v>
      </c>
      <c r="D121" s="232" t="s">
        <v>279</v>
      </c>
      <c r="E121" s="232">
        <v>100</v>
      </c>
      <c r="F121" s="232" t="s">
        <v>371</v>
      </c>
      <c r="G121" s="232">
        <v>500</v>
      </c>
      <c r="H121" s="232" t="s">
        <v>372</v>
      </c>
      <c r="I121" s="232">
        <v>83101</v>
      </c>
      <c r="J121" s="232">
        <v>20150323</v>
      </c>
      <c r="K121" s="232">
        <v>20150323</v>
      </c>
    </row>
    <row r="122" spans="2:11" x14ac:dyDescent="0.25">
      <c r="B122" s="232">
        <v>1</v>
      </c>
      <c r="C122" s="232" t="s">
        <v>370</v>
      </c>
      <c r="D122" s="232" t="s">
        <v>279</v>
      </c>
      <c r="E122" s="232">
        <v>100</v>
      </c>
      <c r="F122" s="232" t="s">
        <v>371</v>
      </c>
      <c r="G122" s="232">
        <v>501</v>
      </c>
      <c r="H122" s="232" t="s">
        <v>373</v>
      </c>
      <c r="I122" s="232">
        <v>83101</v>
      </c>
      <c r="J122" s="232">
        <v>20150323</v>
      </c>
      <c r="K122" s="232">
        <v>20150323</v>
      </c>
    </row>
    <row r="123" spans="2:11" x14ac:dyDescent="0.25">
      <c r="B123" s="232">
        <v>1</v>
      </c>
      <c r="C123" s="232" t="s">
        <v>370</v>
      </c>
      <c r="D123" s="232" t="s">
        <v>279</v>
      </c>
      <c r="E123" s="232">
        <v>100</v>
      </c>
      <c r="F123" s="232" t="s">
        <v>371</v>
      </c>
      <c r="G123" s="232">
        <v>502</v>
      </c>
      <c r="H123" s="232" t="s">
        <v>475</v>
      </c>
      <c r="I123" s="232">
        <v>83101</v>
      </c>
      <c r="J123" s="232">
        <v>20150323</v>
      </c>
      <c r="K123" s="232">
        <v>20150323</v>
      </c>
    </row>
    <row r="124" spans="2:11" x14ac:dyDescent="0.25">
      <c r="B124" s="232">
        <v>1</v>
      </c>
      <c r="C124" s="232" t="s">
        <v>370</v>
      </c>
      <c r="D124" s="232" t="s">
        <v>279</v>
      </c>
      <c r="E124" s="232">
        <v>100</v>
      </c>
      <c r="F124" s="232" t="s">
        <v>371</v>
      </c>
      <c r="G124" s="232">
        <v>503</v>
      </c>
      <c r="H124" s="232" t="s">
        <v>476</v>
      </c>
      <c r="I124" s="232">
        <v>83101</v>
      </c>
      <c r="J124" s="232">
        <v>20150323</v>
      </c>
      <c r="K124" s="232">
        <v>20150323</v>
      </c>
    </row>
    <row r="125" spans="2:11" x14ac:dyDescent="0.25">
      <c r="B125" s="232">
        <v>1</v>
      </c>
      <c r="C125" s="232" t="s">
        <v>370</v>
      </c>
      <c r="D125" s="232" t="s">
        <v>279</v>
      </c>
      <c r="E125" s="232">
        <v>100</v>
      </c>
      <c r="F125" s="232" t="s">
        <v>371</v>
      </c>
      <c r="G125" s="232">
        <v>504</v>
      </c>
      <c r="H125" s="232" t="s">
        <v>450</v>
      </c>
      <c r="I125" s="232">
        <v>83101</v>
      </c>
      <c r="J125" s="232">
        <v>20150323</v>
      </c>
      <c r="K125" s="232">
        <v>20150323</v>
      </c>
    </row>
    <row r="126" spans="2:11" x14ac:dyDescent="0.25">
      <c r="B126" s="232">
        <v>1</v>
      </c>
      <c r="C126" s="232" t="s">
        <v>370</v>
      </c>
      <c r="D126" s="232" t="s">
        <v>279</v>
      </c>
      <c r="E126" s="232">
        <v>100</v>
      </c>
      <c r="F126" s="232" t="s">
        <v>371</v>
      </c>
      <c r="G126" s="232">
        <v>505</v>
      </c>
      <c r="H126" s="232" t="s">
        <v>374</v>
      </c>
      <c r="I126" s="232">
        <v>83101</v>
      </c>
      <c r="J126" s="232">
        <v>20150323</v>
      </c>
      <c r="K126" s="232">
        <v>20150323</v>
      </c>
    </row>
    <row r="127" spans="2:11" x14ac:dyDescent="0.25">
      <c r="B127" s="232">
        <v>1</v>
      </c>
      <c r="C127" s="232" t="s">
        <v>370</v>
      </c>
      <c r="D127" s="232" t="s">
        <v>279</v>
      </c>
      <c r="E127" s="232">
        <v>100</v>
      </c>
      <c r="F127" s="232" t="s">
        <v>371</v>
      </c>
      <c r="G127" s="232">
        <v>506</v>
      </c>
      <c r="H127" s="232" t="s">
        <v>375</v>
      </c>
      <c r="I127" s="232">
        <v>83101</v>
      </c>
      <c r="J127" s="232">
        <v>20150323</v>
      </c>
      <c r="K127" s="232">
        <v>20150323</v>
      </c>
    </row>
    <row r="128" spans="2:11" x14ac:dyDescent="0.25">
      <c r="B128" s="232">
        <v>1</v>
      </c>
      <c r="C128" s="232" t="s">
        <v>370</v>
      </c>
      <c r="D128" s="232" t="s">
        <v>279</v>
      </c>
      <c r="E128" s="232">
        <v>100</v>
      </c>
      <c r="F128" s="232" t="s">
        <v>371</v>
      </c>
      <c r="G128" s="232">
        <v>507</v>
      </c>
      <c r="H128" s="232" t="s">
        <v>376</v>
      </c>
      <c r="I128" s="232">
        <v>83101</v>
      </c>
      <c r="J128" s="232">
        <v>20150323</v>
      </c>
      <c r="K128" s="232">
        <v>20150323</v>
      </c>
    </row>
    <row r="129" spans="2:11" x14ac:dyDescent="0.25">
      <c r="B129" s="232">
        <v>1</v>
      </c>
      <c r="C129" s="232" t="s">
        <v>370</v>
      </c>
      <c r="D129" s="232" t="s">
        <v>279</v>
      </c>
      <c r="E129" s="232">
        <v>100</v>
      </c>
      <c r="F129" s="232" t="s">
        <v>371</v>
      </c>
      <c r="G129" s="232">
        <v>508</v>
      </c>
      <c r="H129" s="232" t="s">
        <v>453</v>
      </c>
      <c r="I129" s="232">
        <v>83101</v>
      </c>
      <c r="J129" s="232">
        <v>20150323</v>
      </c>
      <c r="K129" s="232">
        <v>20150323</v>
      </c>
    </row>
    <row r="130" spans="2:11" x14ac:dyDescent="0.25">
      <c r="B130" s="232">
        <v>1</v>
      </c>
      <c r="C130" s="232" t="s">
        <v>370</v>
      </c>
      <c r="D130" s="232" t="s">
        <v>279</v>
      </c>
      <c r="E130" s="232">
        <v>100</v>
      </c>
      <c r="F130" s="232" t="s">
        <v>371</v>
      </c>
      <c r="G130" s="232">
        <v>530</v>
      </c>
      <c r="H130" s="232" t="s">
        <v>377</v>
      </c>
      <c r="I130" s="232">
        <v>83101</v>
      </c>
      <c r="J130" s="232">
        <v>20150323</v>
      </c>
      <c r="K130" s="232">
        <v>20150323</v>
      </c>
    </row>
    <row r="131" spans="2:11" x14ac:dyDescent="0.25">
      <c r="B131" s="232">
        <v>1</v>
      </c>
      <c r="C131" s="232" t="s">
        <v>370</v>
      </c>
      <c r="D131" s="232" t="s">
        <v>279</v>
      </c>
      <c r="E131" s="232">
        <v>100</v>
      </c>
      <c r="F131" s="232" t="s">
        <v>371</v>
      </c>
      <c r="G131" s="232">
        <v>531</v>
      </c>
      <c r="H131" s="232" t="s">
        <v>378</v>
      </c>
      <c r="I131" s="232">
        <v>83101</v>
      </c>
      <c r="J131" s="232">
        <v>20150323</v>
      </c>
      <c r="K131" s="232">
        <v>20150323</v>
      </c>
    </row>
    <row r="132" spans="2:11" x14ac:dyDescent="0.25">
      <c r="B132" s="232">
        <v>1</v>
      </c>
      <c r="C132" s="232" t="s">
        <v>370</v>
      </c>
      <c r="D132" s="232" t="s">
        <v>279</v>
      </c>
      <c r="E132" s="232">
        <v>100</v>
      </c>
      <c r="F132" s="232" t="s">
        <v>371</v>
      </c>
      <c r="G132" s="232">
        <v>532</v>
      </c>
      <c r="H132" s="232" t="s">
        <v>346</v>
      </c>
      <c r="I132" s="232">
        <v>83101</v>
      </c>
      <c r="J132" s="232">
        <v>20150323</v>
      </c>
      <c r="K132" s="232">
        <v>20150323</v>
      </c>
    </row>
    <row r="133" spans="2:11" x14ac:dyDescent="0.25">
      <c r="B133" s="232">
        <v>1</v>
      </c>
      <c r="C133" s="232" t="s">
        <v>370</v>
      </c>
      <c r="D133" s="232" t="s">
        <v>279</v>
      </c>
      <c r="E133" s="232">
        <v>100</v>
      </c>
      <c r="F133" s="232" t="s">
        <v>371</v>
      </c>
      <c r="G133" s="232">
        <v>533</v>
      </c>
      <c r="H133" s="232" t="s">
        <v>379</v>
      </c>
      <c r="I133" s="232">
        <v>83101</v>
      </c>
      <c r="J133" s="232">
        <v>20150323</v>
      </c>
      <c r="K133" s="232">
        <v>20150323</v>
      </c>
    </row>
    <row r="134" spans="2:11" x14ac:dyDescent="0.25">
      <c r="B134" s="232">
        <v>1</v>
      </c>
      <c r="C134" s="232" t="s">
        <v>370</v>
      </c>
      <c r="D134" s="232" t="s">
        <v>279</v>
      </c>
      <c r="E134" s="232">
        <v>100</v>
      </c>
      <c r="F134" s="232" t="s">
        <v>371</v>
      </c>
      <c r="G134" s="232">
        <v>534</v>
      </c>
      <c r="H134" s="232" t="s">
        <v>380</v>
      </c>
      <c r="I134" s="232">
        <v>83101</v>
      </c>
      <c r="J134" s="232">
        <v>20150323</v>
      </c>
      <c r="K134" s="232">
        <v>20150323</v>
      </c>
    </row>
    <row r="135" spans="2:11" x14ac:dyDescent="0.25">
      <c r="B135" s="232">
        <v>1</v>
      </c>
      <c r="C135" s="232" t="s">
        <v>370</v>
      </c>
      <c r="D135" s="232" t="s">
        <v>279</v>
      </c>
      <c r="E135" s="232">
        <v>100</v>
      </c>
      <c r="F135" s="232" t="s">
        <v>371</v>
      </c>
      <c r="G135" s="232">
        <v>535</v>
      </c>
      <c r="H135" s="232" t="s">
        <v>381</v>
      </c>
      <c r="I135" s="232">
        <v>83101</v>
      </c>
      <c r="J135" s="232">
        <v>20150323</v>
      </c>
      <c r="K135" s="232">
        <v>20150323</v>
      </c>
    </row>
    <row r="136" spans="2:11" x14ac:dyDescent="0.25">
      <c r="B136" s="232">
        <v>1</v>
      </c>
      <c r="C136" s="232" t="s">
        <v>370</v>
      </c>
      <c r="D136" s="232" t="s">
        <v>279</v>
      </c>
      <c r="E136" s="232">
        <v>100</v>
      </c>
      <c r="F136" s="232" t="s">
        <v>371</v>
      </c>
      <c r="G136" s="232">
        <v>536</v>
      </c>
      <c r="H136" s="232" t="s">
        <v>382</v>
      </c>
      <c r="I136" s="232">
        <v>83101</v>
      </c>
      <c r="J136" s="232">
        <v>20150323</v>
      </c>
      <c r="K136" s="232">
        <v>20150323</v>
      </c>
    </row>
    <row r="137" spans="2:11" x14ac:dyDescent="0.25">
      <c r="B137" s="232">
        <v>1</v>
      </c>
      <c r="C137" s="232" t="s">
        <v>370</v>
      </c>
      <c r="D137" s="232" t="s">
        <v>279</v>
      </c>
      <c r="E137" s="232">
        <v>100</v>
      </c>
      <c r="F137" s="232" t="s">
        <v>371</v>
      </c>
      <c r="G137" s="232">
        <v>537</v>
      </c>
      <c r="H137" s="232" t="s">
        <v>383</v>
      </c>
      <c r="I137" s="232">
        <v>83101</v>
      </c>
      <c r="J137" s="232">
        <v>20150323</v>
      </c>
      <c r="K137" s="232">
        <v>20150323</v>
      </c>
    </row>
    <row r="138" spans="2:11" x14ac:dyDescent="0.25">
      <c r="B138" s="232">
        <v>1</v>
      </c>
      <c r="C138" s="232" t="s">
        <v>370</v>
      </c>
      <c r="D138" s="232" t="s">
        <v>279</v>
      </c>
      <c r="E138" s="232">
        <v>100</v>
      </c>
      <c r="F138" s="232" t="s">
        <v>371</v>
      </c>
      <c r="G138" s="232">
        <v>538</v>
      </c>
      <c r="H138" s="232" t="s">
        <v>384</v>
      </c>
      <c r="I138" s="232">
        <v>83101</v>
      </c>
      <c r="J138" s="232">
        <v>20150323</v>
      </c>
      <c r="K138" s="232">
        <v>20150323</v>
      </c>
    </row>
    <row r="139" spans="2:11" x14ac:dyDescent="0.25">
      <c r="B139" s="232">
        <v>1</v>
      </c>
      <c r="C139" s="232" t="s">
        <v>370</v>
      </c>
      <c r="D139" s="232" t="s">
        <v>279</v>
      </c>
      <c r="E139" s="232">
        <v>100</v>
      </c>
      <c r="F139" s="232" t="s">
        <v>371</v>
      </c>
      <c r="G139" s="232">
        <v>539</v>
      </c>
      <c r="H139" s="232" t="s">
        <v>381</v>
      </c>
      <c r="I139" s="232">
        <v>83101</v>
      </c>
      <c r="J139" s="232">
        <v>20150323</v>
      </c>
      <c r="K139" s="232">
        <v>20150323</v>
      </c>
    </row>
    <row r="140" spans="2:11" x14ac:dyDescent="0.25">
      <c r="B140" s="232">
        <v>1</v>
      </c>
      <c r="C140" s="232" t="s">
        <v>370</v>
      </c>
      <c r="D140" s="232" t="s">
        <v>279</v>
      </c>
      <c r="E140" s="232">
        <v>100</v>
      </c>
      <c r="F140" s="232" t="s">
        <v>371</v>
      </c>
      <c r="G140" s="232">
        <v>540</v>
      </c>
      <c r="H140" s="232" t="s">
        <v>385</v>
      </c>
      <c r="I140" s="232">
        <v>83101</v>
      </c>
      <c r="J140" s="232">
        <v>20150323</v>
      </c>
      <c r="K140" s="232">
        <v>20150323</v>
      </c>
    </row>
    <row r="141" spans="2:11" x14ac:dyDescent="0.25">
      <c r="B141" s="232">
        <v>1</v>
      </c>
      <c r="C141" s="232" t="s">
        <v>370</v>
      </c>
      <c r="D141" s="232" t="s">
        <v>279</v>
      </c>
      <c r="E141" s="232">
        <v>100</v>
      </c>
      <c r="F141" s="232" t="s">
        <v>371</v>
      </c>
      <c r="G141" s="232">
        <v>541</v>
      </c>
      <c r="H141" s="232" t="s">
        <v>386</v>
      </c>
      <c r="I141" s="232">
        <v>83101</v>
      </c>
      <c r="J141" s="232">
        <v>20150323</v>
      </c>
      <c r="K141" s="232">
        <v>20150323</v>
      </c>
    </row>
    <row r="142" spans="2:11" x14ac:dyDescent="0.25">
      <c r="B142" s="232">
        <v>1</v>
      </c>
      <c r="C142" s="232" t="s">
        <v>370</v>
      </c>
      <c r="D142" s="232" t="s">
        <v>279</v>
      </c>
      <c r="E142" s="232">
        <v>100</v>
      </c>
      <c r="F142" s="232" t="s">
        <v>371</v>
      </c>
      <c r="G142" s="232">
        <v>542</v>
      </c>
      <c r="H142" s="232" t="s">
        <v>387</v>
      </c>
      <c r="I142" s="232">
        <v>83101</v>
      </c>
      <c r="J142" s="232">
        <v>20150323</v>
      </c>
      <c r="K142" s="232">
        <v>20150323</v>
      </c>
    </row>
    <row r="143" spans="2:11" x14ac:dyDescent="0.25">
      <c r="B143" s="232">
        <v>1</v>
      </c>
      <c r="C143" s="232" t="s">
        <v>370</v>
      </c>
      <c r="D143" s="232" t="s">
        <v>279</v>
      </c>
      <c r="E143" s="232">
        <v>100</v>
      </c>
      <c r="F143" s="232" t="s">
        <v>371</v>
      </c>
      <c r="G143" s="232">
        <v>543</v>
      </c>
      <c r="H143" s="232" t="s">
        <v>388</v>
      </c>
      <c r="I143" s="232">
        <v>83101</v>
      </c>
      <c r="J143" s="232">
        <v>20150323</v>
      </c>
      <c r="K143" s="232">
        <v>20150323</v>
      </c>
    </row>
    <row r="144" spans="2:11" x14ac:dyDescent="0.25">
      <c r="B144" s="232">
        <v>1</v>
      </c>
      <c r="C144" s="232" t="s">
        <v>370</v>
      </c>
      <c r="D144" s="232" t="s">
        <v>279</v>
      </c>
      <c r="E144" s="232">
        <v>100</v>
      </c>
      <c r="F144" s="232" t="s">
        <v>371</v>
      </c>
      <c r="G144" s="232">
        <v>544</v>
      </c>
      <c r="H144" s="232" t="s">
        <v>389</v>
      </c>
      <c r="I144" s="232">
        <v>83101</v>
      </c>
      <c r="J144" s="232">
        <v>20150323</v>
      </c>
      <c r="K144" s="232">
        <v>20150323</v>
      </c>
    </row>
    <row r="145" spans="2:11" x14ac:dyDescent="0.25">
      <c r="B145" s="232">
        <v>1</v>
      </c>
      <c r="C145" s="232" t="s">
        <v>370</v>
      </c>
      <c r="D145" s="232" t="s">
        <v>279</v>
      </c>
      <c r="E145" s="232">
        <v>100</v>
      </c>
      <c r="F145" s="232" t="s">
        <v>371</v>
      </c>
      <c r="G145" s="232">
        <v>545</v>
      </c>
      <c r="H145" s="232" t="s">
        <v>390</v>
      </c>
      <c r="I145" s="232">
        <v>83101</v>
      </c>
      <c r="J145" s="232">
        <v>20150323</v>
      </c>
      <c r="K145" s="232">
        <v>20150323</v>
      </c>
    </row>
    <row r="146" spans="2:11" x14ac:dyDescent="0.25">
      <c r="B146" s="232">
        <v>1</v>
      </c>
      <c r="C146" s="232" t="s">
        <v>370</v>
      </c>
      <c r="D146" s="232" t="s">
        <v>279</v>
      </c>
      <c r="E146" s="232">
        <v>100</v>
      </c>
      <c r="F146" s="232" t="s">
        <v>371</v>
      </c>
      <c r="G146" s="232">
        <v>546</v>
      </c>
      <c r="H146" s="232" t="s">
        <v>391</v>
      </c>
      <c r="I146" s="232">
        <v>83101</v>
      </c>
      <c r="J146" s="232">
        <v>20150323</v>
      </c>
      <c r="K146" s="232">
        <v>20150323</v>
      </c>
    </row>
    <row r="147" spans="2:11" x14ac:dyDescent="0.25">
      <c r="B147" s="232">
        <v>1</v>
      </c>
      <c r="C147" s="232" t="s">
        <v>370</v>
      </c>
      <c r="D147" s="232" t="s">
        <v>279</v>
      </c>
      <c r="E147" s="232">
        <v>100</v>
      </c>
      <c r="F147" s="232" t="s">
        <v>371</v>
      </c>
      <c r="G147" s="232">
        <v>550</v>
      </c>
      <c r="H147" s="232" t="s">
        <v>392</v>
      </c>
      <c r="I147" s="232">
        <v>83101</v>
      </c>
      <c r="J147" s="232">
        <v>20150323</v>
      </c>
      <c r="K147" s="232">
        <v>20150323</v>
      </c>
    </row>
    <row r="148" spans="2:11" x14ac:dyDescent="0.25">
      <c r="B148" s="232">
        <v>1</v>
      </c>
      <c r="C148" s="232" t="s">
        <v>370</v>
      </c>
      <c r="D148" s="232" t="s">
        <v>279</v>
      </c>
      <c r="E148" s="232">
        <v>100</v>
      </c>
      <c r="F148" s="232" t="s">
        <v>371</v>
      </c>
      <c r="G148" s="232">
        <v>551</v>
      </c>
      <c r="H148" s="232" t="s">
        <v>393</v>
      </c>
      <c r="I148" s="232">
        <v>83101</v>
      </c>
      <c r="J148" s="232">
        <v>20150323</v>
      </c>
      <c r="K148" s="232">
        <v>20150323</v>
      </c>
    </row>
    <row r="149" spans="2:11" x14ac:dyDescent="0.25">
      <c r="B149" s="232">
        <v>1</v>
      </c>
      <c r="C149" s="232" t="s">
        <v>370</v>
      </c>
      <c r="D149" s="232" t="s">
        <v>279</v>
      </c>
      <c r="E149" s="232">
        <v>100</v>
      </c>
      <c r="F149" s="232" t="s">
        <v>371</v>
      </c>
      <c r="G149" s="232">
        <v>552</v>
      </c>
      <c r="H149" s="232" t="s">
        <v>394</v>
      </c>
      <c r="I149" s="232">
        <v>83101</v>
      </c>
      <c r="J149" s="232">
        <v>20150323</v>
      </c>
      <c r="K149" s="232">
        <v>20150323</v>
      </c>
    </row>
    <row r="150" spans="2:11" x14ac:dyDescent="0.25">
      <c r="B150" s="232">
        <v>1</v>
      </c>
      <c r="C150" s="232" t="s">
        <v>370</v>
      </c>
      <c r="D150" s="232" t="s">
        <v>279</v>
      </c>
      <c r="E150" s="232">
        <v>100</v>
      </c>
      <c r="F150" s="232" t="s">
        <v>371</v>
      </c>
      <c r="G150" s="232">
        <v>553</v>
      </c>
      <c r="H150" s="232" t="s">
        <v>395</v>
      </c>
      <c r="I150" s="232">
        <v>83101</v>
      </c>
      <c r="J150" s="232">
        <v>20150323</v>
      </c>
      <c r="K150" s="232">
        <v>20150323</v>
      </c>
    </row>
    <row r="151" spans="2:11" x14ac:dyDescent="0.25">
      <c r="B151" s="232">
        <v>1</v>
      </c>
      <c r="C151" s="232" t="s">
        <v>370</v>
      </c>
      <c r="D151" s="232" t="s">
        <v>279</v>
      </c>
      <c r="E151" s="232">
        <v>100</v>
      </c>
      <c r="F151" s="232" t="s">
        <v>371</v>
      </c>
      <c r="G151" s="232">
        <v>554</v>
      </c>
      <c r="H151" s="232" t="s">
        <v>396</v>
      </c>
      <c r="I151" s="232">
        <v>83101</v>
      </c>
      <c r="J151" s="232">
        <v>20150323</v>
      </c>
      <c r="K151" s="232">
        <v>20150323</v>
      </c>
    </row>
    <row r="152" spans="2:11" x14ac:dyDescent="0.25">
      <c r="B152" s="232">
        <v>1</v>
      </c>
      <c r="C152" s="232" t="s">
        <v>370</v>
      </c>
      <c r="D152" s="232" t="s">
        <v>279</v>
      </c>
      <c r="E152" s="232">
        <v>100</v>
      </c>
      <c r="F152" s="232" t="s">
        <v>371</v>
      </c>
      <c r="G152" s="232">
        <v>555</v>
      </c>
      <c r="H152" s="232" t="s">
        <v>397</v>
      </c>
      <c r="I152" s="232">
        <v>83101</v>
      </c>
      <c r="J152" s="232">
        <v>20150323</v>
      </c>
      <c r="K152" s="232">
        <v>20150323</v>
      </c>
    </row>
    <row r="153" spans="2:11" x14ac:dyDescent="0.25">
      <c r="B153" s="232">
        <v>1</v>
      </c>
      <c r="C153" s="232" t="s">
        <v>370</v>
      </c>
      <c r="D153" s="232" t="s">
        <v>279</v>
      </c>
      <c r="E153" s="232">
        <v>100</v>
      </c>
      <c r="F153" s="232" t="s">
        <v>371</v>
      </c>
      <c r="G153" s="232">
        <v>556</v>
      </c>
      <c r="H153" s="232" t="s">
        <v>398</v>
      </c>
      <c r="I153" s="232">
        <v>83101</v>
      </c>
      <c r="J153" s="232">
        <v>20150323</v>
      </c>
      <c r="K153" s="232">
        <v>20150323</v>
      </c>
    </row>
    <row r="154" spans="2:11" x14ac:dyDescent="0.25">
      <c r="B154" s="232">
        <v>1</v>
      </c>
      <c r="C154" s="232" t="s">
        <v>370</v>
      </c>
      <c r="D154" s="232" t="s">
        <v>279</v>
      </c>
      <c r="E154" s="232">
        <v>100</v>
      </c>
      <c r="F154" s="232" t="s">
        <v>371</v>
      </c>
      <c r="G154" s="232">
        <v>560</v>
      </c>
      <c r="H154" s="232" t="s">
        <v>399</v>
      </c>
      <c r="I154" s="232">
        <v>83101</v>
      </c>
      <c r="J154" s="232">
        <v>20150323</v>
      </c>
      <c r="K154" s="232">
        <v>20150323</v>
      </c>
    </row>
    <row r="155" spans="2:11" x14ac:dyDescent="0.25">
      <c r="B155" s="232">
        <v>1</v>
      </c>
      <c r="C155" s="232" t="s">
        <v>370</v>
      </c>
      <c r="D155" s="232" t="s">
        <v>279</v>
      </c>
      <c r="E155" s="232">
        <v>100</v>
      </c>
      <c r="F155" s="232" t="s">
        <v>371</v>
      </c>
      <c r="G155" s="232">
        <v>562</v>
      </c>
      <c r="H155" s="232" t="s">
        <v>400</v>
      </c>
      <c r="I155" s="232">
        <v>83101</v>
      </c>
      <c r="J155" s="232">
        <v>20150323</v>
      </c>
      <c r="K155" s="232">
        <v>20150323</v>
      </c>
    </row>
    <row r="156" spans="2:11" x14ac:dyDescent="0.25">
      <c r="B156" s="232">
        <v>1</v>
      </c>
      <c r="C156" s="232" t="s">
        <v>370</v>
      </c>
      <c r="D156" s="232" t="s">
        <v>279</v>
      </c>
      <c r="E156" s="232">
        <v>100</v>
      </c>
      <c r="F156" s="232" t="s">
        <v>371</v>
      </c>
      <c r="G156" s="232">
        <v>563</v>
      </c>
      <c r="H156" s="232" t="s">
        <v>401</v>
      </c>
      <c r="I156" s="232">
        <v>83101</v>
      </c>
      <c r="J156" s="232">
        <v>20150323</v>
      </c>
      <c r="K156" s="232">
        <v>20150323</v>
      </c>
    </row>
    <row r="157" spans="2:11" x14ac:dyDescent="0.25">
      <c r="B157" s="232">
        <v>1</v>
      </c>
      <c r="C157" s="232" t="s">
        <v>370</v>
      </c>
      <c r="D157" s="232" t="s">
        <v>279</v>
      </c>
      <c r="E157" s="232">
        <v>100</v>
      </c>
      <c r="F157" s="232" t="s">
        <v>371</v>
      </c>
      <c r="G157" s="232">
        <v>564</v>
      </c>
      <c r="H157" s="232" t="s">
        <v>402</v>
      </c>
      <c r="I157" s="232">
        <v>83101</v>
      </c>
      <c r="J157" s="232">
        <v>20150323</v>
      </c>
      <c r="K157" s="232">
        <v>20150323</v>
      </c>
    </row>
    <row r="158" spans="2:11" x14ac:dyDescent="0.25">
      <c r="B158" s="232">
        <v>1</v>
      </c>
      <c r="C158" s="232" t="s">
        <v>370</v>
      </c>
      <c r="D158" s="232" t="s">
        <v>279</v>
      </c>
      <c r="E158" s="232">
        <v>100</v>
      </c>
      <c r="F158" s="232" t="s">
        <v>371</v>
      </c>
      <c r="G158" s="232">
        <v>565</v>
      </c>
      <c r="H158" s="232" t="s">
        <v>403</v>
      </c>
      <c r="I158" s="232">
        <v>83101</v>
      </c>
      <c r="J158" s="232">
        <v>20150323</v>
      </c>
      <c r="K158" s="232">
        <v>20150323</v>
      </c>
    </row>
    <row r="159" spans="2:11" x14ac:dyDescent="0.25">
      <c r="B159" s="232">
        <v>1</v>
      </c>
      <c r="C159" s="232" t="s">
        <v>370</v>
      </c>
      <c r="D159" s="232" t="s">
        <v>279</v>
      </c>
      <c r="E159" s="232">
        <v>100</v>
      </c>
      <c r="F159" s="232" t="s">
        <v>371</v>
      </c>
      <c r="G159" s="232">
        <v>566</v>
      </c>
      <c r="H159" s="232" t="s">
        <v>404</v>
      </c>
      <c r="I159" s="232">
        <v>83101</v>
      </c>
      <c r="J159" s="232">
        <v>20150323</v>
      </c>
      <c r="K159" s="232">
        <v>20150323</v>
      </c>
    </row>
    <row r="160" spans="2:11" x14ac:dyDescent="0.25">
      <c r="B160" s="232">
        <v>1</v>
      </c>
      <c r="C160" s="232" t="s">
        <v>370</v>
      </c>
      <c r="D160" s="232" t="s">
        <v>279</v>
      </c>
      <c r="E160" s="232">
        <v>100</v>
      </c>
      <c r="F160" s="232" t="s">
        <v>371</v>
      </c>
      <c r="G160" s="232">
        <v>567</v>
      </c>
      <c r="H160" s="232" t="s">
        <v>405</v>
      </c>
      <c r="I160" s="232">
        <v>83101</v>
      </c>
      <c r="J160" s="232">
        <v>20150323</v>
      </c>
      <c r="K160" s="232">
        <v>20150323</v>
      </c>
    </row>
    <row r="161" spans="2:11" x14ac:dyDescent="0.25">
      <c r="B161" s="232">
        <v>1</v>
      </c>
      <c r="C161" s="232" t="s">
        <v>370</v>
      </c>
      <c r="D161" s="232" t="s">
        <v>279</v>
      </c>
      <c r="E161" s="232">
        <v>100</v>
      </c>
      <c r="F161" s="232" t="s">
        <v>371</v>
      </c>
      <c r="G161" s="232">
        <v>568</v>
      </c>
      <c r="H161" s="232" t="s">
        <v>406</v>
      </c>
      <c r="I161" s="232">
        <v>83101</v>
      </c>
      <c r="J161" s="232">
        <v>20150323</v>
      </c>
      <c r="K161" s="232">
        <v>20150323</v>
      </c>
    </row>
    <row r="162" spans="2:11" x14ac:dyDescent="0.25">
      <c r="B162" s="232">
        <v>1</v>
      </c>
      <c r="C162" s="232" t="s">
        <v>370</v>
      </c>
      <c r="D162" s="232" t="s">
        <v>279</v>
      </c>
      <c r="E162" s="232">
        <v>100</v>
      </c>
      <c r="F162" s="232" t="s">
        <v>371</v>
      </c>
      <c r="G162" s="232">
        <v>569</v>
      </c>
      <c r="H162" s="232" t="s">
        <v>407</v>
      </c>
      <c r="I162" s="232">
        <v>83101</v>
      </c>
      <c r="J162" s="232">
        <v>20150323</v>
      </c>
      <c r="K162" s="232">
        <v>20150323</v>
      </c>
    </row>
    <row r="163" spans="2:11" x14ac:dyDescent="0.25">
      <c r="B163" s="232">
        <v>1</v>
      </c>
      <c r="C163" s="232" t="s">
        <v>370</v>
      </c>
      <c r="D163" s="232" t="s">
        <v>279</v>
      </c>
      <c r="E163" s="232">
        <v>100</v>
      </c>
      <c r="F163" s="232" t="s">
        <v>371</v>
      </c>
      <c r="G163" s="232">
        <v>570</v>
      </c>
      <c r="H163" s="232" t="s">
        <v>408</v>
      </c>
      <c r="I163" s="232">
        <v>83101</v>
      </c>
      <c r="J163" s="232">
        <v>20150323</v>
      </c>
      <c r="K163" s="232">
        <v>20150323</v>
      </c>
    </row>
    <row r="164" spans="2:11" x14ac:dyDescent="0.25">
      <c r="B164" s="232">
        <v>1</v>
      </c>
      <c r="C164" s="232" t="s">
        <v>370</v>
      </c>
      <c r="D164" s="232" t="s">
        <v>279</v>
      </c>
      <c r="E164" s="232">
        <v>100</v>
      </c>
      <c r="F164" s="232" t="s">
        <v>371</v>
      </c>
      <c r="G164" s="232">
        <v>571</v>
      </c>
      <c r="H164" s="232" t="s">
        <v>409</v>
      </c>
      <c r="I164" s="232">
        <v>83101</v>
      </c>
      <c r="J164" s="232">
        <v>20150323</v>
      </c>
      <c r="K164" s="232">
        <v>20150323</v>
      </c>
    </row>
    <row r="165" spans="2:11" x14ac:dyDescent="0.25">
      <c r="B165" s="232">
        <v>1</v>
      </c>
      <c r="C165" s="232" t="s">
        <v>370</v>
      </c>
      <c r="D165" s="232" t="s">
        <v>279</v>
      </c>
      <c r="E165" s="232">
        <v>100</v>
      </c>
      <c r="F165" s="232" t="s">
        <v>371</v>
      </c>
      <c r="G165" s="232">
        <v>572</v>
      </c>
      <c r="H165" s="232" t="s">
        <v>410</v>
      </c>
      <c r="I165" s="232">
        <v>83101</v>
      </c>
      <c r="J165" s="232">
        <v>20150323</v>
      </c>
      <c r="K165" s="232">
        <v>20150323</v>
      </c>
    </row>
    <row r="166" spans="2:11" x14ac:dyDescent="0.25">
      <c r="B166" s="232">
        <v>1</v>
      </c>
      <c r="C166" s="232" t="s">
        <v>370</v>
      </c>
      <c r="D166" s="232" t="s">
        <v>279</v>
      </c>
      <c r="E166" s="232">
        <v>100</v>
      </c>
      <c r="F166" s="232" t="s">
        <v>371</v>
      </c>
      <c r="G166" s="232">
        <v>573</v>
      </c>
      <c r="H166" s="232" t="s">
        <v>411</v>
      </c>
      <c r="I166" s="232">
        <v>83101</v>
      </c>
      <c r="J166" s="232">
        <v>20150323</v>
      </c>
      <c r="K166" s="232">
        <v>20150323</v>
      </c>
    </row>
    <row r="167" spans="2:11" x14ac:dyDescent="0.25">
      <c r="B167" s="232">
        <v>1</v>
      </c>
      <c r="C167" s="232" t="s">
        <v>370</v>
      </c>
      <c r="D167" s="232" t="s">
        <v>279</v>
      </c>
      <c r="E167" s="232">
        <v>100</v>
      </c>
      <c r="F167" s="232" t="s">
        <v>371</v>
      </c>
      <c r="G167" s="232">
        <v>574</v>
      </c>
      <c r="H167" s="232" t="s">
        <v>412</v>
      </c>
      <c r="I167" s="232">
        <v>83101</v>
      </c>
      <c r="J167" s="232">
        <v>20150323</v>
      </c>
      <c r="K167" s="232">
        <v>20150323</v>
      </c>
    </row>
    <row r="168" spans="2:11" x14ac:dyDescent="0.25">
      <c r="B168" s="232">
        <v>1</v>
      </c>
      <c r="C168" s="232" t="s">
        <v>370</v>
      </c>
      <c r="D168" s="232" t="s">
        <v>279</v>
      </c>
      <c r="E168" s="232">
        <v>100</v>
      </c>
      <c r="F168" s="232" t="s">
        <v>371</v>
      </c>
      <c r="G168" s="232">
        <v>575</v>
      </c>
      <c r="H168" s="232" t="s">
        <v>413</v>
      </c>
      <c r="I168" s="232">
        <v>83101</v>
      </c>
      <c r="J168" s="232">
        <v>20150323</v>
      </c>
      <c r="K168" s="232">
        <v>20150323</v>
      </c>
    </row>
    <row r="169" spans="2:11" x14ac:dyDescent="0.25">
      <c r="B169" s="232">
        <v>1</v>
      </c>
      <c r="C169" s="232" t="s">
        <v>370</v>
      </c>
      <c r="D169" s="232" t="s">
        <v>279</v>
      </c>
      <c r="E169" s="232">
        <v>100</v>
      </c>
      <c r="F169" s="232" t="s">
        <v>371</v>
      </c>
      <c r="G169" s="232">
        <v>576</v>
      </c>
      <c r="H169" s="232" t="s">
        <v>414</v>
      </c>
      <c r="I169" s="232">
        <v>83101</v>
      </c>
      <c r="J169" s="232">
        <v>20150323</v>
      </c>
      <c r="K169" s="232">
        <v>20150323</v>
      </c>
    </row>
    <row r="170" spans="2:11" x14ac:dyDescent="0.25">
      <c r="B170" s="232">
        <v>1</v>
      </c>
      <c r="C170" s="232" t="s">
        <v>370</v>
      </c>
      <c r="D170" s="232" t="s">
        <v>279</v>
      </c>
      <c r="E170" s="232">
        <v>100</v>
      </c>
      <c r="F170" s="232" t="s">
        <v>371</v>
      </c>
      <c r="G170" s="232">
        <v>577</v>
      </c>
      <c r="H170" s="232" t="s">
        <v>415</v>
      </c>
      <c r="I170" s="232">
        <v>83101</v>
      </c>
      <c r="J170" s="232">
        <v>20150323</v>
      </c>
      <c r="K170" s="232">
        <v>20150323</v>
      </c>
    </row>
    <row r="171" spans="2:11" x14ac:dyDescent="0.25">
      <c r="B171" s="232">
        <v>1</v>
      </c>
      <c r="C171" s="232" t="s">
        <v>370</v>
      </c>
      <c r="D171" s="232" t="s">
        <v>279</v>
      </c>
      <c r="E171" s="232">
        <v>100</v>
      </c>
      <c r="F171" s="232" t="s">
        <v>371</v>
      </c>
      <c r="G171" s="232">
        <v>578</v>
      </c>
      <c r="H171" s="232" t="s">
        <v>416</v>
      </c>
      <c r="I171" s="232">
        <v>83101</v>
      </c>
      <c r="J171" s="232">
        <v>20150323</v>
      </c>
      <c r="K171" s="232">
        <v>20150323</v>
      </c>
    </row>
    <row r="172" spans="2:11" x14ac:dyDescent="0.25">
      <c r="B172" s="232">
        <v>1</v>
      </c>
      <c r="C172" s="232" t="s">
        <v>370</v>
      </c>
      <c r="D172" s="232" t="s">
        <v>279</v>
      </c>
      <c r="E172" s="232">
        <v>100</v>
      </c>
      <c r="F172" s="232" t="s">
        <v>371</v>
      </c>
      <c r="G172" s="232">
        <v>579</v>
      </c>
      <c r="H172" s="232" t="s">
        <v>417</v>
      </c>
      <c r="I172" s="232">
        <v>83101</v>
      </c>
      <c r="J172" s="232">
        <v>20150323</v>
      </c>
      <c r="K172" s="232">
        <v>20150323</v>
      </c>
    </row>
    <row r="173" spans="2:11" x14ac:dyDescent="0.25">
      <c r="B173" s="232">
        <v>1</v>
      </c>
      <c r="C173" s="232" t="s">
        <v>370</v>
      </c>
      <c r="D173" s="232" t="s">
        <v>279</v>
      </c>
      <c r="E173" s="232">
        <v>100</v>
      </c>
      <c r="F173" s="232" t="s">
        <v>371</v>
      </c>
      <c r="G173" s="232">
        <v>580</v>
      </c>
      <c r="H173" s="232" t="s">
        <v>418</v>
      </c>
      <c r="I173" s="232">
        <v>83101</v>
      </c>
      <c r="J173" s="232">
        <v>20150323</v>
      </c>
      <c r="K173" s="232">
        <v>20150323</v>
      </c>
    </row>
    <row r="174" spans="2:11" x14ac:dyDescent="0.25">
      <c r="B174" s="232">
        <v>1</v>
      </c>
      <c r="C174" s="232" t="s">
        <v>370</v>
      </c>
      <c r="D174" s="232" t="s">
        <v>279</v>
      </c>
      <c r="E174" s="232">
        <v>100</v>
      </c>
      <c r="F174" s="232" t="s">
        <v>371</v>
      </c>
      <c r="G174" s="232">
        <v>581</v>
      </c>
      <c r="H174" s="232" t="s">
        <v>419</v>
      </c>
      <c r="I174" s="232">
        <v>83101</v>
      </c>
      <c r="J174" s="232">
        <v>20150323</v>
      </c>
      <c r="K174" s="232">
        <v>20150323</v>
      </c>
    </row>
    <row r="175" spans="2:11" x14ac:dyDescent="0.25">
      <c r="B175" s="232">
        <v>1</v>
      </c>
      <c r="C175" s="232" t="s">
        <v>370</v>
      </c>
      <c r="D175" s="232" t="s">
        <v>279</v>
      </c>
      <c r="E175" s="232">
        <v>100</v>
      </c>
      <c r="F175" s="232" t="s">
        <v>371</v>
      </c>
      <c r="G175" s="232">
        <v>582</v>
      </c>
      <c r="H175" s="232" t="s">
        <v>420</v>
      </c>
      <c r="I175" s="232">
        <v>83101</v>
      </c>
      <c r="J175" s="232">
        <v>20150323</v>
      </c>
      <c r="K175" s="232">
        <v>20150323</v>
      </c>
    </row>
    <row r="176" spans="2:11" x14ac:dyDescent="0.25">
      <c r="B176" s="232">
        <v>1</v>
      </c>
      <c r="C176" s="232" t="s">
        <v>370</v>
      </c>
      <c r="D176" s="232" t="s">
        <v>279</v>
      </c>
      <c r="E176" s="232">
        <v>100</v>
      </c>
      <c r="F176" s="232" t="s">
        <v>371</v>
      </c>
      <c r="G176" s="232">
        <v>583</v>
      </c>
      <c r="H176" s="232" t="s">
        <v>421</v>
      </c>
      <c r="I176" s="232">
        <v>83101</v>
      </c>
      <c r="J176" s="232">
        <v>20150323</v>
      </c>
      <c r="K176" s="232">
        <v>20150323</v>
      </c>
    </row>
    <row r="177" spans="2:11" x14ac:dyDescent="0.25">
      <c r="B177" s="232">
        <v>1</v>
      </c>
      <c r="C177" s="232" t="s">
        <v>370</v>
      </c>
      <c r="D177" s="232" t="s">
        <v>279</v>
      </c>
      <c r="E177" s="232">
        <v>100</v>
      </c>
      <c r="F177" s="232" t="s">
        <v>371</v>
      </c>
      <c r="G177" s="232">
        <v>584</v>
      </c>
      <c r="H177" s="232" t="s">
        <v>422</v>
      </c>
      <c r="I177" s="232">
        <v>83101</v>
      </c>
      <c r="J177" s="232">
        <v>20150323</v>
      </c>
      <c r="K177" s="232">
        <v>20150323</v>
      </c>
    </row>
    <row r="178" spans="2:11" x14ac:dyDescent="0.25">
      <c r="B178" s="232">
        <v>1</v>
      </c>
      <c r="C178" s="232" t="s">
        <v>370</v>
      </c>
      <c r="D178" s="232" t="s">
        <v>279</v>
      </c>
      <c r="E178" s="232">
        <v>100</v>
      </c>
      <c r="F178" s="232" t="s">
        <v>371</v>
      </c>
      <c r="G178" s="232">
        <v>585</v>
      </c>
      <c r="H178" s="232" t="s">
        <v>423</v>
      </c>
      <c r="I178" s="232">
        <v>83101</v>
      </c>
      <c r="J178" s="232">
        <v>20150323</v>
      </c>
      <c r="K178" s="232">
        <v>20150323</v>
      </c>
    </row>
    <row r="179" spans="2:11" x14ac:dyDescent="0.25">
      <c r="B179" s="232">
        <v>1</v>
      </c>
      <c r="C179" s="232" t="s">
        <v>370</v>
      </c>
      <c r="D179" s="232" t="s">
        <v>279</v>
      </c>
      <c r="E179" s="232">
        <v>100</v>
      </c>
      <c r="F179" s="232" t="s">
        <v>371</v>
      </c>
      <c r="G179" s="232">
        <v>586</v>
      </c>
      <c r="H179" s="232" t="s">
        <v>424</v>
      </c>
      <c r="I179" s="232">
        <v>83101</v>
      </c>
      <c r="J179" s="232">
        <v>20150323</v>
      </c>
      <c r="K179" s="232">
        <v>20150323</v>
      </c>
    </row>
    <row r="180" spans="2:11" x14ac:dyDescent="0.25">
      <c r="B180" s="232">
        <v>1</v>
      </c>
      <c r="C180" s="232" t="s">
        <v>370</v>
      </c>
      <c r="D180" s="232" t="s">
        <v>279</v>
      </c>
      <c r="E180" s="232">
        <v>100</v>
      </c>
      <c r="F180" s="232" t="s">
        <v>371</v>
      </c>
      <c r="G180" s="232">
        <v>587</v>
      </c>
      <c r="H180" s="232" t="s">
        <v>425</v>
      </c>
      <c r="I180" s="232">
        <v>83101</v>
      </c>
      <c r="J180" s="232">
        <v>20150323</v>
      </c>
      <c r="K180" s="232">
        <v>20150323</v>
      </c>
    </row>
    <row r="181" spans="2:11" x14ac:dyDescent="0.25">
      <c r="B181" s="232">
        <v>1</v>
      </c>
      <c r="C181" s="232" t="s">
        <v>370</v>
      </c>
      <c r="D181" s="232" t="s">
        <v>279</v>
      </c>
      <c r="E181" s="232">
        <v>100</v>
      </c>
      <c r="F181" s="232" t="s">
        <v>371</v>
      </c>
      <c r="G181" s="232">
        <v>588</v>
      </c>
      <c r="H181" s="232" t="s">
        <v>426</v>
      </c>
      <c r="I181" s="232">
        <v>83101</v>
      </c>
      <c r="J181" s="232">
        <v>20150323</v>
      </c>
      <c r="K181" s="232">
        <v>20150323</v>
      </c>
    </row>
    <row r="182" spans="2:11" x14ac:dyDescent="0.25">
      <c r="B182" s="232">
        <v>1</v>
      </c>
      <c r="C182" s="232" t="s">
        <v>370</v>
      </c>
      <c r="D182" s="232" t="s">
        <v>279</v>
      </c>
      <c r="E182" s="232">
        <v>100</v>
      </c>
      <c r="F182" s="232" t="s">
        <v>371</v>
      </c>
      <c r="G182" s="232">
        <v>589</v>
      </c>
      <c r="H182" s="232" t="s">
        <v>427</v>
      </c>
      <c r="I182" s="232">
        <v>83101</v>
      </c>
      <c r="J182" s="232">
        <v>20150323</v>
      </c>
      <c r="K182" s="232">
        <v>20150323</v>
      </c>
    </row>
    <row r="183" spans="2:11" x14ac:dyDescent="0.25">
      <c r="B183" s="232">
        <v>1</v>
      </c>
      <c r="C183" s="232" t="s">
        <v>370</v>
      </c>
      <c r="D183" s="232" t="s">
        <v>279</v>
      </c>
      <c r="E183" s="232">
        <v>100</v>
      </c>
      <c r="F183" s="232" t="s">
        <v>371</v>
      </c>
      <c r="G183" s="232">
        <v>590</v>
      </c>
      <c r="H183" s="232" t="s">
        <v>428</v>
      </c>
      <c r="I183" s="232">
        <v>83101</v>
      </c>
      <c r="J183" s="232">
        <v>20150323</v>
      </c>
      <c r="K183" s="232">
        <v>20150323</v>
      </c>
    </row>
    <row r="184" spans="2:11" x14ac:dyDescent="0.25">
      <c r="B184" s="232">
        <v>1</v>
      </c>
      <c r="C184" s="232" t="s">
        <v>370</v>
      </c>
      <c r="D184" s="232" t="s">
        <v>279</v>
      </c>
      <c r="E184" s="232">
        <v>100</v>
      </c>
      <c r="F184" s="232" t="s">
        <v>371</v>
      </c>
      <c r="G184" s="232">
        <v>801</v>
      </c>
      <c r="H184" s="232" t="s">
        <v>429</v>
      </c>
      <c r="I184" s="232">
        <v>83101</v>
      </c>
      <c r="J184" s="232">
        <v>20150323</v>
      </c>
      <c r="K184" s="232">
        <v>20150323</v>
      </c>
    </row>
    <row r="185" spans="2:11" ht="32.25" customHeight="1" x14ac:dyDescent="0.25">
      <c r="B185" s="32" t="s">
        <v>113</v>
      </c>
      <c r="C185" s="33"/>
      <c r="D185" s="33"/>
      <c r="E185" s="33"/>
      <c r="F185" s="127"/>
      <c r="G185" s="34"/>
      <c r="H185" s="33"/>
      <c r="I185" s="33"/>
      <c r="J185" s="33"/>
      <c r="K185" s="33"/>
    </row>
    <row r="186" spans="2:11" x14ac:dyDescent="0.25">
      <c r="B186" s="33"/>
      <c r="C186" s="33"/>
      <c r="D186" s="33"/>
      <c r="E186" s="33"/>
      <c r="F186" s="33"/>
      <c r="G186" s="33"/>
      <c r="H186" s="33"/>
      <c r="I186" s="33"/>
      <c r="J186" s="33"/>
      <c r="K186" s="33"/>
    </row>
  </sheetData>
  <mergeCells count="2">
    <mergeCell ref="B10:H10"/>
    <mergeCell ref="J9:K9"/>
  </mergeCells>
  <dataValidations disablePrompts="1" count="1">
    <dataValidation allowBlank="1" showInputMessage="1" showErrorMessage="1" sqref="J10 B10:H10"/>
  </dataValidations>
  <printOptions horizontalCentered="1"/>
  <pageMargins left="0.23622047244094491" right="0.23622047244094491" top="0.15748031496062992" bottom="1.1811023622047245" header="0" footer="0"/>
  <pageSetup paperSize="14" scale="71" fitToHeight="0" orientation="landscape" r:id="rId1"/>
  <headerFooter>
    <oddHeader>&amp;R&amp;"-,Negrita"&amp;14&amp;P de &amp;N</oddHeader>
  </headerFooter>
  <drawing r:id="rId2"/>
  <legacyDrawing r:id="rId3"/>
  <tableParts count="1">
    <tablePart r:id="rId4"/>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tabColor rgb="FF92D050"/>
    <pageSetUpPr fitToPage="1"/>
  </sheetPr>
  <dimension ref="B1:I49"/>
  <sheetViews>
    <sheetView showGridLines="0" zoomScale="80" zoomScaleNormal="80" zoomScalePageLayoutView="60" workbookViewId="0">
      <selection activeCell="B9" sqref="B9"/>
    </sheetView>
  </sheetViews>
  <sheetFormatPr defaultColWidth="14.85546875" defaultRowHeight="15" x14ac:dyDescent="0.25"/>
  <cols>
    <col min="1" max="1" width="3.7109375" customWidth="1"/>
    <col min="2" max="2" width="22.28515625" customWidth="1"/>
    <col min="3" max="3" width="20" customWidth="1"/>
    <col min="4" max="4" width="28" customWidth="1"/>
    <col min="5" max="5" width="61" customWidth="1"/>
    <col min="6" max="6" width="38" customWidth="1"/>
    <col min="7" max="7" width="23.7109375" bestFit="1" customWidth="1"/>
    <col min="8" max="8" width="23.28515625" customWidth="1"/>
    <col min="9" max="9" width="17.28515625" bestFit="1" customWidth="1"/>
    <col min="10" max="10" width="21.42578125" bestFit="1" customWidth="1"/>
    <col min="11" max="11" width="20.42578125" bestFit="1" customWidth="1"/>
    <col min="12" max="254" width="11.42578125" customWidth="1"/>
    <col min="255" max="255" width="3.7109375" customWidth="1"/>
  </cols>
  <sheetData>
    <row r="1" spans="2:9" ht="15" customHeight="1" x14ac:dyDescent="0.25"/>
    <row r="2" spans="2:9" ht="15" customHeight="1" x14ac:dyDescent="0.25">
      <c r="G2" s="100"/>
      <c r="H2" s="100"/>
    </row>
    <row r="3" spans="2:9" ht="15" customHeight="1" x14ac:dyDescent="0.25">
      <c r="G3" s="100"/>
      <c r="H3" s="100"/>
    </row>
    <row r="4" spans="2:9" ht="15" customHeight="1" x14ac:dyDescent="0.25">
      <c r="G4" s="100"/>
      <c r="H4" s="100"/>
    </row>
    <row r="5" spans="2:9" ht="15" customHeight="1" x14ac:dyDescent="0.25">
      <c r="G5" s="100"/>
      <c r="H5" s="100"/>
    </row>
    <row r="6" spans="2:9" ht="15" customHeight="1" x14ac:dyDescent="0.25">
      <c r="G6" s="100"/>
      <c r="H6" s="100"/>
    </row>
    <row r="7" spans="2:9" ht="15" customHeight="1" x14ac:dyDescent="0.25">
      <c r="G7" s="100"/>
      <c r="H7" s="100"/>
    </row>
    <row r="8" spans="2:9" ht="15" customHeight="1" x14ac:dyDescent="0.25"/>
    <row r="9" spans="2:9" ht="18.75" x14ac:dyDescent="0.3">
      <c r="B9" s="26" t="s">
        <v>114</v>
      </c>
      <c r="C9" s="27"/>
      <c r="D9" s="27"/>
      <c r="E9" s="27"/>
      <c r="F9" s="27"/>
      <c r="G9" s="27" t="s">
        <v>451</v>
      </c>
      <c r="H9" s="28"/>
    </row>
    <row r="10" spans="2:9" ht="18.75" x14ac:dyDescent="0.3">
      <c r="B10" s="275" t="str">
        <f>IF('Caratula Resumen'!D22="Elige el Periodo…","",'Caratula Resumen'!D22)</f>
        <v>Fondo de Aportaciones para la Educación Tecnológica y de Adultos/Colegio Nacional de Educación Profesional Técnica (FAETA/INEA)</v>
      </c>
      <c r="C10" s="276"/>
      <c r="D10" s="276"/>
      <c r="E10" s="276"/>
      <c r="F10" s="276"/>
      <c r="G10" s="155"/>
      <c r="H10" s="30" t="s">
        <v>480</v>
      </c>
      <c r="I10" s="148"/>
    </row>
    <row r="11" spans="2:9" x14ac:dyDescent="0.25">
      <c r="B11" s="24"/>
      <c r="C11" s="25"/>
      <c r="D11" s="25"/>
      <c r="E11" s="25"/>
      <c r="F11" s="25"/>
      <c r="G11" s="25"/>
      <c r="H11" s="31"/>
    </row>
    <row r="12" spans="2:9" ht="5.0999999999999996" customHeight="1" x14ac:dyDescent="0.25"/>
    <row r="13" spans="2:9" ht="15" customHeight="1" x14ac:dyDescent="0.25">
      <c r="B13" s="297" t="s">
        <v>0</v>
      </c>
      <c r="C13" s="297" t="s">
        <v>5</v>
      </c>
      <c r="D13" s="297" t="s">
        <v>6</v>
      </c>
      <c r="E13" s="278" t="s">
        <v>79</v>
      </c>
      <c r="F13" s="301" t="s">
        <v>80</v>
      </c>
      <c r="G13" s="301"/>
      <c r="H13" s="301"/>
    </row>
    <row r="14" spans="2:9" ht="30" customHeight="1" x14ac:dyDescent="0.25">
      <c r="B14" s="298"/>
      <c r="C14" s="298"/>
      <c r="D14" s="298"/>
      <c r="E14" s="300"/>
      <c r="F14" s="282" t="s">
        <v>82</v>
      </c>
      <c r="G14" s="282" t="s">
        <v>81</v>
      </c>
      <c r="H14" s="282" t="s">
        <v>83</v>
      </c>
    </row>
    <row r="15" spans="2:9" x14ac:dyDescent="0.25">
      <c r="B15" s="299"/>
      <c r="C15" s="299"/>
      <c r="D15" s="299"/>
      <c r="E15" s="279"/>
      <c r="F15" s="282"/>
      <c r="G15" s="282"/>
      <c r="H15" s="282"/>
    </row>
    <row r="16" spans="2:9" ht="5.0999999999999996" customHeight="1" x14ac:dyDescent="0.25">
      <c r="G16" s="3"/>
      <c r="H16" s="3"/>
    </row>
    <row r="17" spans="2:8" s="33" customFormat="1" ht="12.75" hidden="1" x14ac:dyDescent="0.2">
      <c r="B17" s="123" t="s">
        <v>0</v>
      </c>
      <c r="C17" s="123" t="s">
        <v>5</v>
      </c>
      <c r="D17" s="123" t="s">
        <v>6</v>
      </c>
      <c r="E17" s="118" t="s">
        <v>79</v>
      </c>
      <c r="F17" s="118" t="s">
        <v>82</v>
      </c>
      <c r="G17" s="118" t="s">
        <v>81</v>
      </c>
      <c r="H17" s="118" t="s">
        <v>83</v>
      </c>
    </row>
    <row r="18" spans="2:8" s="33" customFormat="1" ht="15.75" x14ac:dyDescent="0.25">
      <c r="B18" s="203"/>
      <c r="C18" s="203"/>
      <c r="D18" s="203"/>
      <c r="E18" s="204"/>
      <c r="F18" s="205"/>
      <c r="G18" s="205"/>
      <c r="H18" s="205"/>
    </row>
    <row r="19" spans="2:8" s="33" customFormat="1" ht="15.75" x14ac:dyDescent="0.25">
      <c r="B19" s="203"/>
      <c r="C19" s="203"/>
      <c r="D19" s="203"/>
      <c r="E19" s="204"/>
      <c r="F19" s="205"/>
      <c r="G19" s="205"/>
      <c r="H19" s="205"/>
    </row>
    <row r="20" spans="2:8" s="33" customFormat="1" ht="15.75" x14ac:dyDescent="0.25">
      <c r="B20" s="203"/>
      <c r="C20" s="203"/>
      <c r="D20" s="203"/>
      <c r="E20" s="204"/>
      <c r="F20" s="205"/>
      <c r="G20" s="205"/>
      <c r="H20" s="205"/>
    </row>
    <row r="21" spans="2:8" s="33" customFormat="1" ht="15.75" x14ac:dyDescent="0.25">
      <c r="B21" s="203"/>
      <c r="C21" s="203"/>
      <c r="D21" s="203"/>
      <c r="E21" s="204"/>
      <c r="F21" s="205"/>
      <c r="G21" s="205"/>
      <c r="H21" s="205"/>
    </row>
    <row r="22" spans="2:8" s="33" customFormat="1" ht="15.75" x14ac:dyDescent="0.25">
      <c r="B22" s="203"/>
      <c r="C22" s="203"/>
      <c r="D22" s="203"/>
      <c r="E22" s="204"/>
      <c r="F22" s="205"/>
      <c r="G22" s="205"/>
      <c r="H22" s="205"/>
    </row>
    <row r="23" spans="2:8" s="33" customFormat="1" ht="15.75" x14ac:dyDescent="0.25">
      <c r="B23" s="203"/>
      <c r="C23" s="203"/>
      <c r="D23" s="203"/>
      <c r="E23" s="204"/>
      <c r="F23" s="205"/>
      <c r="G23" s="205"/>
      <c r="H23" s="205"/>
    </row>
    <row r="24" spans="2:8" s="33" customFormat="1" ht="15.75" x14ac:dyDescent="0.25">
      <c r="B24" s="172"/>
      <c r="C24" s="172"/>
      <c r="D24" s="172"/>
      <c r="E24" s="144" t="s">
        <v>238</v>
      </c>
      <c r="F24" s="154"/>
      <c r="G24" s="154"/>
      <c r="H24" s="154"/>
    </row>
    <row r="25" spans="2:8" x14ac:dyDescent="0.25">
      <c r="B25" s="147" t="s">
        <v>101</v>
      </c>
      <c r="C25" s="143"/>
      <c r="D25" s="67"/>
      <c r="E25" s="91" t="s">
        <v>145</v>
      </c>
      <c r="F25" s="78"/>
      <c r="G25" s="92"/>
      <c r="H25" s="93"/>
    </row>
    <row r="26" spans="2:8" x14ac:dyDescent="0.25">
      <c r="B26" s="72"/>
      <c r="C26" s="99"/>
      <c r="D26" s="61"/>
      <c r="E26" s="94"/>
      <c r="F26" s="94" t="s">
        <v>146</v>
      </c>
      <c r="G26" s="76"/>
      <c r="H26" s="95"/>
    </row>
    <row r="27" spans="2:8" x14ac:dyDescent="0.25">
      <c r="B27" s="89"/>
      <c r="C27" s="90"/>
      <c r="D27" s="134"/>
      <c r="E27" s="96"/>
      <c r="F27" s="97"/>
      <c r="G27" s="98" t="s">
        <v>147</v>
      </c>
      <c r="H27" s="135"/>
    </row>
    <row r="28" spans="2:8" x14ac:dyDescent="0.25">
      <c r="B28" s="32" t="s">
        <v>113</v>
      </c>
      <c r="C28" s="33"/>
      <c r="D28" s="33"/>
      <c r="E28" s="127"/>
      <c r="F28" s="34"/>
      <c r="G28" s="33"/>
      <c r="H28" s="33"/>
    </row>
    <row r="30" spans="2:8" x14ac:dyDescent="0.25">
      <c r="B30" s="62"/>
      <c r="C30" s="62"/>
      <c r="D30" s="62"/>
      <c r="E30" s="62"/>
    </row>
    <row r="34" spans="5:7" x14ac:dyDescent="0.25">
      <c r="E34" s="211"/>
      <c r="F34" s="211"/>
      <c r="G34" s="211"/>
    </row>
    <row r="35" spans="5:7" ht="18.75" x14ac:dyDescent="0.3">
      <c r="F35" s="212" t="s">
        <v>456</v>
      </c>
      <c r="G35" s="211"/>
    </row>
    <row r="36" spans="5:7" ht="18.75" x14ac:dyDescent="0.3">
      <c r="F36" s="212" t="s">
        <v>457</v>
      </c>
      <c r="G36" s="211"/>
    </row>
    <row r="37" spans="5:7" ht="18.75" x14ac:dyDescent="0.3">
      <c r="F37" s="212" t="s">
        <v>458</v>
      </c>
      <c r="G37" s="211"/>
    </row>
    <row r="38" spans="5:7" x14ac:dyDescent="0.25">
      <c r="E38" s="211"/>
      <c r="F38" s="211"/>
      <c r="G38" s="211"/>
    </row>
    <row r="39" spans="5:7" x14ac:dyDescent="0.25">
      <c r="E39" s="211"/>
      <c r="F39" s="211"/>
      <c r="G39" s="211"/>
    </row>
    <row r="40" spans="5:7" x14ac:dyDescent="0.25">
      <c r="E40" s="211"/>
      <c r="F40" s="211"/>
      <c r="G40" s="211"/>
    </row>
    <row r="41" spans="5:7" x14ac:dyDescent="0.25">
      <c r="E41" s="211"/>
      <c r="F41" s="211"/>
      <c r="G41" s="211"/>
    </row>
    <row r="42" spans="5:7" x14ac:dyDescent="0.25">
      <c r="E42" s="211"/>
      <c r="F42" s="211"/>
      <c r="G42" s="211"/>
    </row>
    <row r="43" spans="5:7" x14ac:dyDescent="0.25">
      <c r="E43" s="211"/>
      <c r="F43" s="211"/>
      <c r="G43" s="211"/>
    </row>
    <row r="44" spans="5:7" x14ac:dyDescent="0.25">
      <c r="E44" s="211"/>
      <c r="F44" s="211"/>
      <c r="G44" s="211"/>
    </row>
    <row r="45" spans="5:7" x14ac:dyDescent="0.25">
      <c r="E45" s="211"/>
      <c r="F45" s="211"/>
      <c r="G45" s="211"/>
    </row>
    <row r="46" spans="5:7" x14ac:dyDescent="0.25">
      <c r="E46" s="211"/>
      <c r="F46" s="211"/>
      <c r="G46" s="211"/>
    </row>
    <row r="47" spans="5:7" x14ac:dyDescent="0.25">
      <c r="E47" s="211"/>
      <c r="F47" s="211"/>
      <c r="G47" s="211"/>
    </row>
    <row r="48" spans="5:7" x14ac:dyDescent="0.25">
      <c r="E48" s="211"/>
      <c r="F48" s="211"/>
      <c r="G48" s="211"/>
    </row>
    <row r="49" spans="5:7" x14ac:dyDescent="0.25">
      <c r="E49" s="211"/>
      <c r="F49" s="211"/>
      <c r="G49" s="211"/>
    </row>
  </sheetData>
  <mergeCells count="9">
    <mergeCell ref="B10:F10"/>
    <mergeCell ref="B13:B15"/>
    <mergeCell ref="C13:C15"/>
    <mergeCell ref="H14:H15"/>
    <mergeCell ref="D13:D15"/>
    <mergeCell ref="E13:E15"/>
    <mergeCell ref="F13:H13"/>
    <mergeCell ref="F14:F15"/>
    <mergeCell ref="G14:G15"/>
  </mergeCells>
  <conditionalFormatting sqref="F18:H24">
    <cfRule type="iconSet" priority="8">
      <iconSet iconSet="3Symbols2" showValue="0">
        <cfvo type="percent" val="0"/>
        <cfvo type="num" val="1000000" gte="0"/>
        <cfvo type="num" val="1000000"/>
      </iconSet>
    </cfRule>
  </conditionalFormatting>
  <dataValidations disablePrompts="1" count="1">
    <dataValidation allowBlank="1" showInputMessage="1" showErrorMessage="1" sqref="B10:G10"/>
  </dataValidations>
  <printOptions horizontalCentered="1"/>
  <pageMargins left="0.23622047244094491" right="0.23622047244094491" top="0.15748031496062992" bottom="1.1811023622047245" header="0" footer="0"/>
  <pageSetup paperSize="14" scale="73" fitToHeight="0" orientation="landscape" r:id="rId1"/>
  <headerFooter>
    <oddHeader>&amp;R&amp;"-,Negrita"&amp;14&amp;P de &amp;N</oddHeader>
  </headerFooter>
  <drawing r:id="rId2"/>
  <legacyDrawing r:id="rId3"/>
  <tableParts count="1">
    <tablePart r:id="rId4"/>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rgb="FF92D050"/>
    <pageSetUpPr fitToPage="1"/>
  </sheetPr>
  <dimension ref="B1:S66"/>
  <sheetViews>
    <sheetView showGridLines="0" zoomScale="80" zoomScaleNormal="80" zoomScalePageLayoutView="60" workbookViewId="0">
      <selection activeCell="B9" sqref="B9"/>
    </sheetView>
  </sheetViews>
  <sheetFormatPr defaultColWidth="11" defaultRowHeight="15" x14ac:dyDescent="0.25"/>
  <cols>
    <col min="1" max="1" width="3.5703125" style="1" customWidth="1"/>
    <col min="2" max="2" width="17.140625" style="1" customWidth="1"/>
    <col min="3" max="3" width="24.140625" style="1" bestFit="1" customWidth="1"/>
    <col min="4" max="4" width="41.85546875" style="1" bestFit="1" customWidth="1"/>
    <col min="5" max="5" width="18.85546875" style="1" bestFit="1" customWidth="1"/>
    <col min="6" max="6" width="26" style="1" bestFit="1" customWidth="1"/>
    <col min="7" max="7" width="32" style="1" bestFit="1" customWidth="1"/>
    <col min="8" max="8" width="26.5703125" style="1" bestFit="1" customWidth="1"/>
    <col min="9" max="9" width="11.5703125" style="1" customWidth="1"/>
    <col min="10" max="12" width="9.5703125" style="1" customWidth="1"/>
    <col min="13" max="13" width="11.42578125" style="1" customWidth="1"/>
    <col min="14" max="14" width="9.28515625" style="1" customWidth="1"/>
    <col min="15" max="15" width="12" style="1" customWidth="1"/>
    <col min="16" max="16" width="13.85546875" style="1" customWidth="1"/>
    <col min="17" max="17" width="38.5703125" style="1" customWidth="1"/>
    <col min="18" max="18" width="15.140625" style="1" customWidth="1"/>
    <col min="19" max="19" width="17.42578125" style="1" customWidth="1"/>
    <col min="20"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6" t="s">
        <v>115</v>
      </c>
      <c r="C9" s="27"/>
      <c r="D9" s="27"/>
      <c r="E9" s="27"/>
      <c r="F9" s="27"/>
      <c r="G9" s="27"/>
      <c r="H9" s="27"/>
      <c r="I9" s="27"/>
      <c r="J9" s="27"/>
      <c r="K9" s="27"/>
      <c r="L9" s="27"/>
      <c r="M9" s="27"/>
      <c r="N9" s="27"/>
      <c r="O9" s="27"/>
      <c r="P9" s="27"/>
      <c r="Q9" s="27" t="s">
        <v>451</v>
      </c>
      <c r="R9" s="27"/>
      <c r="S9" s="28"/>
    </row>
    <row r="10" spans="2:19" ht="18.75" x14ac:dyDescent="0.3">
      <c r="B10" s="275" t="str">
        <f>IF('Caratula Resumen'!D22="Elige el Periodo…","",'Caratula Resumen'!D22)</f>
        <v>Fondo de Aportaciones para la Educación Tecnológica y de Adultos/Colegio Nacional de Educación Profesional Técnica (FAETA/INEA)</v>
      </c>
      <c r="C10" s="276"/>
      <c r="D10" s="276"/>
      <c r="E10" s="276"/>
      <c r="F10" s="276"/>
      <c r="G10" s="276"/>
      <c r="H10" s="153"/>
      <c r="I10" s="153"/>
      <c r="J10" s="29"/>
      <c r="K10" s="29"/>
      <c r="L10" s="29"/>
      <c r="M10" s="29"/>
      <c r="N10" s="29"/>
      <c r="O10" s="29"/>
      <c r="P10" s="29"/>
      <c r="Q10" s="155" t="s">
        <v>480</v>
      </c>
      <c r="R10" s="155"/>
      <c r="S10" s="30"/>
    </row>
    <row r="11" spans="2:19" x14ac:dyDescent="0.25">
      <c r="B11" s="24"/>
      <c r="C11" s="25"/>
      <c r="D11" s="25"/>
      <c r="E11" s="25"/>
      <c r="F11" s="25"/>
      <c r="G11" s="25"/>
      <c r="H11" s="25"/>
      <c r="I11" s="25"/>
      <c r="J11" s="25"/>
      <c r="K11" s="25"/>
      <c r="L11" s="25"/>
      <c r="M11" s="25"/>
      <c r="N11" s="25"/>
      <c r="O11" s="25"/>
      <c r="P11" s="25"/>
      <c r="Q11" s="25"/>
      <c r="R11" s="25"/>
      <c r="S11" s="31"/>
    </row>
    <row r="12" spans="2:19" ht="5.0999999999999996" customHeight="1" x14ac:dyDescent="0.3">
      <c r="B12" s="23"/>
    </row>
    <row r="13" spans="2:19" ht="15" customHeight="1" x14ac:dyDescent="0.25">
      <c r="B13" s="273" t="s">
        <v>0</v>
      </c>
      <c r="C13" s="293" t="s">
        <v>94</v>
      </c>
      <c r="D13" s="293" t="s">
        <v>95</v>
      </c>
      <c r="E13" s="293" t="s">
        <v>5</v>
      </c>
      <c r="F13" s="293" t="s">
        <v>6</v>
      </c>
      <c r="G13" s="290" t="s">
        <v>96</v>
      </c>
      <c r="H13" s="273" t="s">
        <v>24</v>
      </c>
      <c r="I13" s="302" t="s">
        <v>20</v>
      </c>
      <c r="J13" s="302"/>
      <c r="K13" s="302"/>
      <c r="L13" s="302"/>
      <c r="M13" s="302"/>
      <c r="N13" s="302"/>
      <c r="O13" s="302"/>
      <c r="P13" s="293" t="s">
        <v>2</v>
      </c>
      <c r="Q13" s="293" t="s">
        <v>86</v>
      </c>
      <c r="R13" s="302" t="s">
        <v>97</v>
      </c>
      <c r="S13" s="302"/>
    </row>
    <row r="14" spans="2:19" ht="66.2" customHeight="1" x14ac:dyDescent="0.25">
      <c r="B14" s="273"/>
      <c r="C14" s="293"/>
      <c r="D14" s="293"/>
      <c r="E14" s="293"/>
      <c r="F14" s="293"/>
      <c r="G14" s="290"/>
      <c r="H14" s="273"/>
      <c r="I14" s="173" t="s">
        <v>19</v>
      </c>
      <c r="J14" s="173" t="s">
        <v>18</v>
      </c>
      <c r="K14" s="173" t="s">
        <v>17</v>
      </c>
      <c r="L14" s="173" t="s">
        <v>16</v>
      </c>
      <c r="M14" s="173" t="s">
        <v>15</v>
      </c>
      <c r="N14" s="174" t="s">
        <v>26</v>
      </c>
      <c r="O14" s="173" t="s">
        <v>27</v>
      </c>
      <c r="P14" s="293"/>
      <c r="Q14" s="293"/>
      <c r="R14" s="178" t="s">
        <v>89</v>
      </c>
      <c r="S14" s="178" t="s">
        <v>90</v>
      </c>
    </row>
    <row r="15" spans="2:19" ht="5.0999999999999996" customHeight="1" x14ac:dyDescent="0.25">
      <c r="C15" s="2"/>
    </row>
    <row r="16" spans="2:19" ht="45" hidden="1" x14ac:dyDescent="0.25">
      <c r="B16" s="120" t="s">
        <v>0</v>
      </c>
      <c r="C16" s="124" t="s">
        <v>94</v>
      </c>
      <c r="D16" s="124" t="s">
        <v>95</v>
      </c>
      <c r="E16" s="124" t="s">
        <v>5</v>
      </c>
      <c r="F16" s="124" t="s">
        <v>6</v>
      </c>
      <c r="G16" s="120" t="s">
        <v>96</v>
      </c>
      <c r="H16" s="120" t="s">
        <v>24</v>
      </c>
      <c r="I16" s="45" t="s">
        <v>19</v>
      </c>
      <c r="J16" s="45" t="s">
        <v>18</v>
      </c>
      <c r="K16" s="45" t="s">
        <v>17</v>
      </c>
      <c r="L16" s="45" t="s">
        <v>16</v>
      </c>
      <c r="M16" s="45" t="s">
        <v>15</v>
      </c>
      <c r="N16" s="45" t="s">
        <v>14</v>
      </c>
      <c r="O16" s="45" t="s">
        <v>27</v>
      </c>
      <c r="P16" s="124" t="s">
        <v>2</v>
      </c>
      <c r="Q16" s="124" t="s">
        <v>86</v>
      </c>
      <c r="R16" s="112" t="s">
        <v>156</v>
      </c>
      <c r="S16" s="112" t="s">
        <v>157</v>
      </c>
    </row>
    <row r="17" spans="2:19" s="149" customFormat="1" x14ac:dyDescent="0.25">
      <c r="B17" s="199"/>
      <c r="C17" s="204"/>
      <c r="D17" s="204"/>
      <c r="E17" s="203"/>
      <c r="F17" s="203"/>
      <c r="G17" s="204"/>
      <c r="H17" s="199"/>
      <c r="I17" s="195"/>
      <c r="J17" s="196"/>
      <c r="K17" s="195"/>
      <c r="L17" s="195"/>
      <c r="M17" s="194"/>
      <c r="N17" s="200"/>
      <c r="O17" s="195"/>
      <c r="P17" s="203"/>
      <c r="Q17" s="204"/>
      <c r="R17" s="202"/>
      <c r="S17" s="202"/>
    </row>
    <row r="18" spans="2:19" s="149" customFormat="1" x14ac:dyDescent="0.25">
      <c r="B18" s="199"/>
      <c r="C18" s="204"/>
      <c r="D18" s="204"/>
      <c r="E18" s="203"/>
      <c r="F18" s="203"/>
      <c r="G18" s="204"/>
      <c r="H18" s="199"/>
      <c r="I18" s="195"/>
      <c r="J18" s="196"/>
      <c r="K18" s="195"/>
      <c r="L18" s="195"/>
      <c r="M18" s="194"/>
      <c r="N18" s="200"/>
      <c r="O18" s="195"/>
      <c r="P18" s="203"/>
      <c r="Q18" s="204"/>
      <c r="R18" s="202"/>
      <c r="S18" s="202"/>
    </row>
    <row r="19" spans="2:19" s="149" customFormat="1" x14ac:dyDescent="0.25">
      <c r="B19" s="199"/>
      <c r="C19" s="204"/>
      <c r="D19" s="204"/>
      <c r="E19" s="203"/>
      <c r="F19" s="203"/>
      <c r="G19" s="204"/>
      <c r="H19" s="199"/>
      <c r="I19" s="195"/>
      <c r="J19" s="196"/>
      <c r="K19" s="195"/>
      <c r="L19" s="195"/>
      <c r="M19" s="194"/>
      <c r="N19" s="200"/>
      <c r="O19" s="195"/>
      <c r="P19" s="203"/>
      <c r="Q19" s="204"/>
      <c r="R19" s="202"/>
      <c r="S19" s="202"/>
    </row>
    <row r="20" spans="2:19" s="149" customFormat="1" x14ac:dyDescent="0.25">
      <c r="B20" s="199"/>
      <c r="C20" s="204"/>
      <c r="D20" s="204"/>
      <c r="E20" s="203"/>
      <c r="F20" s="203"/>
      <c r="G20" s="204"/>
      <c r="H20" s="199"/>
      <c r="I20" s="195"/>
      <c r="J20" s="196"/>
      <c r="K20" s="195"/>
      <c r="L20" s="195"/>
      <c r="M20" s="194"/>
      <c r="N20" s="200"/>
      <c r="O20" s="195"/>
      <c r="P20" s="203"/>
      <c r="Q20" s="204"/>
      <c r="R20" s="202"/>
      <c r="S20" s="202"/>
    </row>
    <row r="21" spans="2:19" s="149" customFormat="1" x14ac:dyDescent="0.25">
      <c r="B21" s="199"/>
      <c r="C21" s="204"/>
      <c r="D21" s="204"/>
      <c r="E21" s="203"/>
      <c r="F21" s="203"/>
      <c r="G21" s="204"/>
      <c r="H21" s="199"/>
      <c r="I21" s="195"/>
      <c r="J21" s="196"/>
      <c r="K21" s="195"/>
      <c r="L21" s="195"/>
      <c r="M21" s="194"/>
      <c r="N21" s="200"/>
      <c r="O21" s="195"/>
      <c r="P21" s="203"/>
      <c r="Q21" s="204"/>
      <c r="R21" s="202"/>
      <c r="S21" s="202"/>
    </row>
    <row r="22" spans="2:19" s="149" customFormat="1" x14ac:dyDescent="0.25">
      <c r="B22" s="199"/>
      <c r="C22" s="204"/>
      <c r="D22" s="204"/>
      <c r="E22" s="203"/>
      <c r="F22" s="203"/>
      <c r="G22" s="204"/>
      <c r="H22" s="199"/>
      <c r="I22" s="195"/>
      <c r="J22" s="196"/>
      <c r="K22" s="195"/>
      <c r="L22" s="195"/>
      <c r="M22" s="194"/>
      <c r="N22" s="200"/>
      <c r="O22" s="195"/>
      <c r="P22" s="203"/>
      <c r="Q22" s="204"/>
      <c r="R22" s="202"/>
      <c r="S22" s="202"/>
    </row>
    <row r="23" spans="2:19" s="149" customFormat="1" x14ac:dyDescent="0.25">
      <c r="B23" s="170"/>
      <c r="C23" s="144"/>
      <c r="D23" s="144"/>
      <c r="E23" s="172"/>
      <c r="F23" s="172"/>
      <c r="G23" s="144" t="s">
        <v>238</v>
      </c>
      <c r="H23" s="170"/>
      <c r="I23" s="140"/>
      <c r="J23" s="141"/>
      <c r="K23" s="140"/>
      <c r="L23" s="140"/>
      <c r="M23" s="139"/>
      <c r="N23" s="142"/>
      <c r="O23" s="140"/>
      <c r="P23" s="172"/>
      <c r="Q23" s="144"/>
      <c r="R23" s="169"/>
      <c r="S23" s="169"/>
    </row>
    <row r="24" spans="2:19" x14ac:dyDescent="0.25">
      <c r="B24" s="225" t="s">
        <v>101</v>
      </c>
      <c r="C24" s="162"/>
      <c r="D24" s="42"/>
      <c r="E24" s="42"/>
      <c r="F24" s="42"/>
      <c r="G24" s="42"/>
      <c r="H24" s="66"/>
      <c r="I24" s="71"/>
      <c r="J24" s="99"/>
      <c r="K24" s="42"/>
      <c r="L24" s="42"/>
      <c r="M24" s="66" t="s">
        <v>102</v>
      </c>
      <c r="N24" s="71"/>
      <c r="O24" s="162"/>
      <c r="P24" s="42"/>
      <c r="Q24" s="42"/>
      <c r="R24" s="59"/>
      <c r="S24" s="60"/>
    </row>
    <row r="25" spans="2:19" x14ac:dyDescent="0.25">
      <c r="B25" s="54"/>
      <c r="C25" s="55"/>
      <c r="D25" s="55"/>
      <c r="E25" s="55"/>
      <c r="F25" s="55"/>
      <c r="G25" s="55"/>
      <c r="H25" s="55"/>
      <c r="I25" s="55"/>
      <c r="J25" s="55"/>
      <c r="K25" s="55"/>
      <c r="L25" s="55"/>
      <c r="M25" s="55"/>
      <c r="N25" s="55"/>
      <c r="O25" s="55"/>
      <c r="P25" s="55"/>
      <c r="Q25" s="55"/>
      <c r="R25" s="55"/>
      <c r="S25" s="53"/>
    </row>
    <row r="26" spans="2:19" x14ac:dyDescent="0.25">
      <c r="B26" s="56"/>
      <c r="C26" s="57"/>
      <c r="D26" s="57"/>
      <c r="E26" s="57"/>
      <c r="F26" s="57"/>
      <c r="G26" s="57"/>
      <c r="H26" s="57"/>
      <c r="I26" s="57"/>
      <c r="J26" s="57"/>
      <c r="K26" s="57"/>
      <c r="L26" s="57"/>
      <c r="M26" s="57"/>
      <c r="N26" s="57"/>
      <c r="O26" s="57"/>
      <c r="P26" s="57"/>
      <c r="Q26" s="57"/>
      <c r="R26" s="57"/>
      <c r="S26" s="58"/>
    </row>
    <row r="27" spans="2:19" x14ac:dyDescent="0.25">
      <c r="B27" s="32" t="s">
        <v>113</v>
      </c>
      <c r="C27" s="36"/>
      <c r="D27" s="35"/>
      <c r="E27" s="35"/>
      <c r="F27" s="35"/>
      <c r="G27" s="35"/>
      <c r="H27" s="35"/>
      <c r="I27" s="35"/>
      <c r="J27" s="35"/>
      <c r="K27" s="35"/>
      <c r="L27" s="35"/>
      <c r="M27" s="35"/>
      <c r="N27" s="35"/>
      <c r="O27" s="35"/>
      <c r="P27" s="35"/>
      <c r="Q27" s="35"/>
      <c r="R27" s="35"/>
      <c r="S27" s="35"/>
    </row>
    <row r="28" spans="2:19" x14ac:dyDescent="0.25">
      <c r="B28" s="37" t="s">
        <v>116</v>
      </c>
      <c r="C28" s="33"/>
      <c r="D28" s="33"/>
      <c r="E28" s="130"/>
      <c r="F28" s="33"/>
      <c r="G28" s="33"/>
    </row>
    <row r="38" spans="7:15" ht="18.75" x14ac:dyDescent="0.3">
      <c r="G38" s="212" t="s">
        <v>456</v>
      </c>
      <c r="H38" s="149"/>
      <c r="I38" s="149"/>
      <c r="J38" s="149"/>
      <c r="K38" s="149"/>
      <c r="L38" s="149"/>
      <c r="M38" s="149"/>
      <c r="N38" s="149"/>
      <c r="O38" s="149"/>
    </row>
    <row r="39" spans="7:15" ht="18.75" x14ac:dyDescent="0.3">
      <c r="G39" s="212" t="s">
        <v>459</v>
      </c>
      <c r="H39" s="149"/>
      <c r="I39" s="149"/>
      <c r="J39" s="149"/>
      <c r="K39" s="149"/>
      <c r="L39" s="149"/>
      <c r="M39" s="149"/>
      <c r="N39" s="149"/>
      <c r="O39" s="149"/>
    </row>
    <row r="40" spans="7:15" ht="18.75" x14ac:dyDescent="0.3">
      <c r="G40" s="212"/>
      <c r="H40" s="149"/>
      <c r="I40" s="149"/>
      <c r="J40" s="149"/>
      <c r="K40" s="149"/>
      <c r="L40" s="149"/>
      <c r="M40" s="149"/>
      <c r="N40" s="149"/>
      <c r="O40" s="149"/>
    </row>
    <row r="64" spans="16:16" x14ac:dyDescent="0.25">
      <c r="P64" s="149"/>
    </row>
    <row r="65" spans="16:16" x14ac:dyDescent="0.25">
      <c r="P65" s="149"/>
    </row>
    <row r="66" spans="16:16" x14ac:dyDescent="0.25">
      <c r="P66" s="149"/>
    </row>
  </sheetData>
  <mergeCells count="12">
    <mergeCell ref="B10:G10"/>
    <mergeCell ref="P13:P14"/>
    <mergeCell ref="Q13:Q14"/>
    <mergeCell ref="R13:S13"/>
    <mergeCell ref="B13:B14"/>
    <mergeCell ref="C13:C14"/>
    <mergeCell ref="D13:D14"/>
    <mergeCell ref="E13:E14"/>
    <mergeCell ref="F13:F14"/>
    <mergeCell ref="G13:G14"/>
    <mergeCell ref="H13:H14"/>
    <mergeCell ref="I13:O13"/>
  </mergeCells>
  <dataValidations disablePrompts="1" count="1">
    <dataValidation allowBlank="1" showInputMessage="1" showErrorMessage="1" sqref="R10 B10:G10"/>
  </dataValidations>
  <printOptions horizontalCentered="1"/>
  <pageMargins left="0.23622047244094491" right="0.23622047244094491" top="0.15748031496062992" bottom="1.1811023622047245" header="0" footer="0"/>
  <pageSetup paperSize="14" scale="46"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Caratula Resumen</vt:lpstr>
      <vt:lpstr>II D) 4</vt:lpstr>
      <vt:lpstr>II D) 4 A</vt:lpstr>
      <vt:lpstr>II D) 6</vt:lpstr>
      <vt:lpstr>II D) 7 1</vt:lpstr>
      <vt:lpstr>II D) 7 2 </vt:lpstr>
      <vt:lpstr>II D) 7 3</vt:lpstr>
      <vt:lpstr>E)</vt:lpstr>
      <vt:lpstr>F) 1</vt:lpstr>
      <vt:lpstr>F) 2</vt:lpstr>
      <vt:lpstr>G)</vt:lpstr>
      <vt:lpstr>Listas</vt:lpstr>
      <vt:lpstr>Hoja1</vt:lpstr>
      <vt:lpstr>'Caratula Resumen'!Print_Area</vt:lpstr>
      <vt:lpstr>'E)'!Print_Titles</vt:lpstr>
      <vt:lpstr>'F) 1'!Print_Titles</vt:lpstr>
      <vt:lpstr>'F) 2'!Print_Titles</vt:lpstr>
      <vt:lpstr>'G)'!Print_Titles</vt:lpstr>
      <vt:lpstr>'II D) 4'!Print_Titles</vt:lpstr>
      <vt:lpstr>'II D) 4 A'!Print_Titles</vt:lpstr>
      <vt:lpstr>'II D) 6'!Print_Titles</vt:lpstr>
      <vt:lpstr>'II D) 7 1'!Print_Titles</vt:lpstr>
      <vt:lpstr>'II D) 7 2 '!Print_Titles</vt:lpstr>
      <vt:lpstr>'II D) 7 3'!Print_Titles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Bataller</dc:creator>
  <cp:lastModifiedBy>Sergio Armando Bautista </cp:lastModifiedBy>
  <cp:lastPrinted>2015-07-22T22:53:11Z</cp:lastPrinted>
  <dcterms:created xsi:type="dcterms:W3CDTF">2013-02-12T18:26:48Z</dcterms:created>
  <dcterms:modified xsi:type="dcterms:W3CDTF">2015-07-28T23:24:10Z</dcterms:modified>
</cp:coreProperties>
</file>